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jonathanparkhouse/Documents/JP work/Wiltshire/ Box/ Goddard/"/>
    </mc:Choice>
  </mc:AlternateContent>
  <xr:revisionPtr revIDLastSave="0" documentId="13_ncr:1_{747A76AA-A0E3-6548-8702-FFA17C17BDA2}" xr6:coauthVersionLast="45" xr6:coauthVersionMax="45" xr10:uidLastSave="{00000000-0000-0000-0000-000000000000}"/>
  <bookViews>
    <workbookView xWindow="2340" yWindow="460" windowWidth="32700" windowHeight="26720" activeTab="6" xr2:uid="{33BBD4A1-8AA7-FC40-8D12-975280D9D749}"/>
  </bookViews>
  <sheets>
    <sheet name="Index" sheetId="11" r:id="rId1"/>
    <sheet name="Garven survey 1722" sheetId="7" r:id="rId2"/>
    <sheet name="1755 survey" sheetId="8" r:id="rId3"/>
    <sheet name="Field-book transcription" sheetId="2" r:id="rId4"/>
    <sheet name="All three terriers" sheetId="9" r:id="rId5"/>
    <sheet name="Concordance" sheetId="10" r:id="rId6"/>
    <sheet name="IDs on basis of Field-book" sheetId="4" r:id="rId7"/>
    <sheet name="Lee Affidavit 1821" sheetId="6" r:id="rId8"/>
    <sheet name="Final.2"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4" l="1"/>
  <c r="O48" i="5"/>
  <c r="O49" i="5"/>
  <c r="O50" i="5"/>
  <c r="O51" i="5"/>
  <c r="O52" i="5"/>
  <c r="O53" i="5"/>
  <c r="O54" i="5"/>
  <c r="O55" i="5"/>
  <c r="O56" i="5"/>
  <c r="O57" i="5"/>
  <c r="O58" i="5"/>
  <c r="O59" i="5"/>
  <c r="O60" i="5"/>
  <c r="O30" i="5"/>
  <c r="O31" i="5"/>
  <c r="O32" i="5"/>
  <c r="O33" i="5"/>
  <c r="O34" i="5"/>
  <c r="O35" i="5"/>
  <c r="O36" i="5"/>
  <c r="O37" i="5"/>
  <c r="O38" i="5"/>
  <c r="O39" i="5"/>
  <c r="O40" i="5"/>
  <c r="O41" i="5"/>
  <c r="O42" i="5"/>
  <c r="O43" i="5"/>
  <c r="O44" i="5"/>
  <c r="O45" i="5"/>
  <c r="O4" i="5"/>
  <c r="O5" i="5"/>
  <c r="O6" i="5"/>
  <c r="O7" i="5"/>
  <c r="O8" i="5"/>
  <c r="O9" i="5"/>
  <c r="O10" i="5"/>
  <c r="O11" i="5"/>
  <c r="O12" i="5"/>
  <c r="O13" i="5"/>
  <c r="O14" i="5"/>
  <c r="O15" i="5"/>
  <c r="O16" i="5"/>
  <c r="O17" i="5"/>
  <c r="O18" i="5"/>
  <c r="O19" i="5"/>
  <c r="O20" i="5"/>
  <c r="O21" i="5"/>
  <c r="O22" i="5"/>
  <c r="O23" i="5"/>
  <c r="O24" i="5"/>
  <c r="O25" i="5"/>
  <c r="O26" i="5"/>
  <c r="O3" i="5"/>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4" i="4"/>
  <c r="O35" i="4"/>
  <c r="O36" i="4"/>
  <c r="O37" i="4"/>
  <c r="O38" i="4"/>
  <c r="O39" i="4"/>
  <c r="O40" i="4"/>
  <c r="O41" i="4"/>
  <c r="O42" i="4"/>
  <c r="O43" i="4"/>
  <c r="O44" i="4"/>
  <c r="O45" i="4"/>
  <c r="O46" i="4"/>
  <c r="O47" i="4"/>
  <c r="O48" i="4"/>
  <c r="O49" i="4"/>
  <c r="O50" i="4"/>
  <c r="O51" i="4"/>
  <c r="O52" i="4"/>
  <c r="O53" i="4"/>
  <c r="O54" i="4"/>
  <c r="O55" i="4"/>
  <c r="O4" i="4"/>
  <c r="O3" i="4"/>
  <c r="L62" i="5" l="1"/>
  <c r="K62" i="5"/>
  <c r="J62" i="5"/>
  <c r="H62" i="5"/>
  <c r="G62" i="5"/>
  <c r="F62" i="5"/>
  <c r="M61" i="5"/>
  <c r="I61" i="5"/>
  <c r="W60" i="5"/>
  <c r="M60" i="5"/>
  <c r="I60" i="5"/>
  <c r="N60" i="5" s="1"/>
  <c r="W59" i="5"/>
  <c r="M59" i="5"/>
  <c r="I59" i="5"/>
  <c r="W58" i="5"/>
  <c r="N58" i="5"/>
  <c r="M58" i="5"/>
  <c r="I58" i="5"/>
  <c r="W57" i="5"/>
  <c r="M57" i="5"/>
  <c r="I57" i="5"/>
  <c r="W56" i="5"/>
  <c r="M56" i="5"/>
  <c r="I56" i="5"/>
  <c r="N56" i="5" s="1"/>
  <c r="W55" i="5"/>
  <c r="M55" i="5"/>
  <c r="I55" i="5"/>
  <c r="W54" i="5"/>
  <c r="N54" i="5"/>
  <c r="M54" i="5"/>
  <c r="I54" i="5"/>
  <c r="W53" i="5"/>
  <c r="M53" i="5"/>
  <c r="I53" i="5"/>
  <c r="W52" i="5"/>
  <c r="M52" i="5"/>
  <c r="I52" i="5"/>
  <c r="N52" i="5" s="1"/>
  <c r="M51" i="5"/>
  <c r="I51" i="5"/>
  <c r="N51" i="5" s="1"/>
  <c r="W50" i="5"/>
  <c r="N50" i="5"/>
  <c r="M50" i="5"/>
  <c r="I50" i="5"/>
  <c r="W49" i="5"/>
  <c r="N49" i="5"/>
  <c r="M49" i="5"/>
  <c r="I49" i="5"/>
  <c r="W48" i="5"/>
  <c r="M48" i="5"/>
  <c r="I48" i="5"/>
  <c r="W45" i="5"/>
  <c r="M45" i="5"/>
  <c r="I45" i="5"/>
  <c r="N45" i="5" s="1"/>
  <c r="W44" i="5"/>
  <c r="N44" i="5"/>
  <c r="M44" i="5"/>
  <c r="I44" i="5"/>
  <c r="W43" i="5"/>
  <c r="N43" i="5"/>
  <c r="M43" i="5"/>
  <c r="I43" i="5"/>
  <c r="W42" i="5"/>
  <c r="M42" i="5"/>
  <c r="I42" i="5"/>
  <c r="W41" i="5"/>
  <c r="M41" i="5"/>
  <c r="I41" i="5"/>
  <c r="N41" i="5" s="1"/>
  <c r="W40" i="5"/>
  <c r="N40" i="5"/>
  <c r="M40" i="5"/>
  <c r="I40" i="5"/>
  <c r="W39" i="5"/>
  <c r="N39" i="5"/>
  <c r="M39" i="5"/>
  <c r="I39" i="5"/>
  <c r="W38" i="5"/>
  <c r="M38" i="5"/>
  <c r="I38" i="5"/>
  <c r="W37" i="5"/>
  <c r="M37" i="5"/>
  <c r="I37" i="5"/>
  <c r="N37" i="5" s="1"/>
  <c r="W36" i="5"/>
  <c r="N36" i="5"/>
  <c r="M36" i="5"/>
  <c r="I36" i="5"/>
  <c r="W35" i="5"/>
  <c r="N35" i="5"/>
  <c r="M35" i="5"/>
  <c r="I35" i="5"/>
  <c r="W34" i="5"/>
  <c r="M34" i="5"/>
  <c r="I34" i="5"/>
  <c r="W33" i="5"/>
  <c r="M33" i="5"/>
  <c r="I33" i="5"/>
  <c r="N33" i="5" s="1"/>
  <c r="M32" i="5"/>
  <c r="I32" i="5"/>
  <c r="N32" i="5" s="1"/>
  <c r="W31" i="5"/>
  <c r="N31" i="5"/>
  <c r="M31" i="5"/>
  <c r="I31" i="5"/>
  <c r="N30" i="5"/>
  <c r="M30" i="5"/>
  <c r="I30" i="5"/>
  <c r="W26" i="5"/>
  <c r="N26" i="5"/>
  <c r="M26" i="5"/>
  <c r="I26" i="5"/>
  <c r="W25" i="5"/>
  <c r="M25" i="5"/>
  <c r="I25" i="5"/>
  <c r="W24" i="5"/>
  <c r="M24" i="5"/>
  <c r="I24" i="5"/>
  <c r="N24" i="5" s="1"/>
  <c r="W23" i="5"/>
  <c r="N23" i="5"/>
  <c r="M23" i="5"/>
  <c r="I23" i="5"/>
  <c r="W22" i="5"/>
  <c r="N22" i="5"/>
  <c r="M22" i="5"/>
  <c r="I22" i="5"/>
  <c r="W21" i="5"/>
  <c r="M21" i="5"/>
  <c r="I21" i="5"/>
  <c r="W20" i="5"/>
  <c r="M20" i="5"/>
  <c r="I20" i="5"/>
  <c r="N20" i="5" s="1"/>
  <c r="W19" i="5"/>
  <c r="N19" i="5"/>
  <c r="M19" i="5"/>
  <c r="I19" i="5"/>
  <c r="W18" i="5"/>
  <c r="N18" i="5"/>
  <c r="M18" i="5"/>
  <c r="I18" i="5"/>
  <c r="W17" i="5"/>
  <c r="M17" i="5"/>
  <c r="I17" i="5"/>
  <c r="W16" i="5"/>
  <c r="M16" i="5"/>
  <c r="I16" i="5"/>
  <c r="N16" i="5" s="1"/>
  <c r="W15" i="5"/>
  <c r="N15" i="5"/>
  <c r="M15" i="5"/>
  <c r="I15" i="5"/>
  <c r="W14" i="5"/>
  <c r="N14" i="5"/>
  <c r="M14" i="5"/>
  <c r="I14" i="5"/>
  <c r="W13" i="5"/>
  <c r="M13" i="5"/>
  <c r="I13" i="5"/>
  <c r="W12" i="5"/>
  <c r="M12" i="5"/>
  <c r="I12" i="5"/>
  <c r="N12" i="5" s="1"/>
  <c r="W11" i="5"/>
  <c r="N11" i="5"/>
  <c r="M11" i="5"/>
  <c r="I11" i="5"/>
  <c r="W10" i="5"/>
  <c r="N10" i="5"/>
  <c r="M10" i="5"/>
  <c r="I10" i="5"/>
  <c r="W9" i="5"/>
  <c r="M9" i="5"/>
  <c r="I9" i="5"/>
  <c r="M8" i="5"/>
  <c r="I8" i="5"/>
  <c r="W7" i="5"/>
  <c r="M7" i="5"/>
  <c r="I7" i="5"/>
  <c r="N7" i="5" s="1"/>
  <c r="W6" i="5"/>
  <c r="N6" i="5"/>
  <c r="M6" i="5"/>
  <c r="I6" i="5"/>
  <c r="N5" i="5"/>
  <c r="M5" i="5"/>
  <c r="I5" i="5"/>
  <c r="N4" i="5"/>
  <c r="M4" i="5"/>
  <c r="I4" i="5"/>
  <c r="N3" i="5"/>
  <c r="M3" i="5"/>
  <c r="M63" i="5" s="1"/>
  <c r="I3" i="5"/>
  <c r="I63" i="5" s="1"/>
  <c r="L57" i="4"/>
  <c r="K57" i="4"/>
  <c r="J57" i="4"/>
  <c r="H57" i="4"/>
  <c r="G57" i="4"/>
  <c r="F57" i="4"/>
  <c r="M56" i="4"/>
  <c r="I56" i="4"/>
  <c r="W55" i="4"/>
  <c r="M55" i="4"/>
  <c r="I55" i="4"/>
  <c r="N55" i="4" s="1"/>
  <c r="W54" i="4"/>
  <c r="M54" i="4"/>
  <c r="I54" i="4"/>
  <c r="W53" i="4"/>
  <c r="M53" i="4"/>
  <c r="I53" i="4"/>
  <c r="W52" i="4"/>
  <c r="M52" i="4"/>
  <c r="I52" i="4"/>
  <c r="N52" i="4" s="1"/>
  <c r="W51" i="4"/>
  <c r="M51" i="4"/>
  <c r="I51" i="4"/>
  <c r="W50" i="4"/>
  <c r="M50" i="4"/>
  <c r="I50" i="4"/>
  <c r="W49" i="4"/>
  <c r="M49" i="4"/>
  <c r="I49" i="4"/>
  <c r="W48" i="4"/>
  <c r="M48" i="4"/>
  <c r="I48" i="4"/>
  <c r="W47" i="4"/>
  <c r="M47" i="4"/>
  <c r="I47" i="4"/>
  <c r="M46" i="4"/>
  <c r="I46" i="4"/>
  <c r="N46" i="4" s="1"/>
  <c r="W45" i="4"/>
  <c r="M45" i="4"/>
  <c r="I45" i="4"/>
  <c r="W44" i="4"/>
  <c r="M44" i="4"/>
  <c r="I44" i="4"/>
  <c r="W43" i="4"/>
  <c r="M43" i="4"/>
  <c r="I43" i="4"/>
  <c r="W42" i="4"/>
  <c r="M42" i="4"/>
  <c r="I42" i="4"/>
  <c r="W41" i="4"/>
  <c r="M41" i="4"/>
  <c r="I41" i="4"/>
  <c r="W40" i="4"/>
  <c r="M40" i="4"/>
  <c r="I40" i="4"/>
  <c r="W39" i="4"/>
  <c r="M39" i="4"/>
  <c r="I39" i="4"/>
  <c r="W38" i="4"/>
  <c r="M38" i="4"/>
  <c r="I38" i="4"/>
  <c r="W37" i="4"/>
  <c r="M37" i="4"/>
  <c r="I37" i="4"/>
  <c r="W36" i="4"/>
  <c r="M36" i="4"/>
  <c r="I36" i="4"/>
  <c r="W35" i="4"/>
  <c r="M35" i="4"/>
  <c r="I35" i="4"/>
  <c r="N35" i="4" s="1"/>
  <c r="W34" i="4"/>
  <c r="M34" i="4"/>
  <c r="I34" i="4"/>
  <c r="W33" i="4"/>
  <c r="M33" i="4"/>
  <c r="I33" i="4"/>
  <c r="W32" i="4"/>
  <c r="M32" i="4"/>
  <c r="I32" i="4"/>
  <c r="W31" i="4"/>
  <c r="M31" i="4"/>
  <c r="I31" i="4"/>
  <c r="N31" i="4" s="1"/>
  <c r="W30" i="4"/>
  <c r="M30" i="4"/>
  <c r="I30" i="4"/>
  <c r="M29" i="4"/>
  <c r="I29" i="4"/>
  <c r="W28" i="4"/>
  <c r="M28" i="4"/>
  <c r="I28" i="4"/>
  <c r="M27" i="4"/>
  <c r="I27" i="4"/>
  <c r="W26" i="4"/>
  <c r="M26" i="4"/>
  <c r="I26" i="4"/>
  <c r="W25" i="4"/>
  <c r="M25" i="4"/>
  <c r="I25" i="4"/>
  <c r="W24" i="4"/>
  <c r="M24" i="4"/>
  <c r="I24" i="4"/>
  <c r="W23" i="4"/>
  <c r="M23" i="4"/>
  <c r="I23" i="4"/>
  <c r="W22" i="4"/>
  <c r="M22" i="4"/>
  <c r="I22" i="4"/>
  <c r="N22" i="4" s="1"/>
  <c r="W21" i="4"/>
  <c r="M21" i="4"/>
  <c r="I21" i="4"/>
  <c r="W20" i="4"/>
  <c r="M20" i="4"/>
  <c r="I20" i="4"/>
  <c r="W19" i="4"/>
  <c r="M19" i="4"/>
  <c r="I19" i="4"/>
  <c r="W18" i="4"/>
  <c r="M18" i="4"/>
  <c r="I18" i="4"/>
  <c r="N18" i="4" s="1"/>
  <c r="W17" i="4"/>
  <c r="M17" i="4"/>
  <c r="I17" i="4"/>
  <c r="W16" i="4"/>
  <c r="M16" i="4"/>
  <c r="I16" i="4"/>
  <c r="N16" i="4" s="1"/>
  <c r="W15" i="4"/>
  <c r="M15" i="4"/>
  <c r="I15" i="4"/>
  <c r="W14" i="4"/>
  <c r="M14" i="4"/>
  <c r="I14" i="4"/>
  <c r="W13" i="4"/>
  <c r="M13" i="4"/>
  <c r="I13" i="4"/>
  <c r="N13" i="4" s="1"/>
  <c r="W12" i="4"/>
  <c r="M12" i="4"/>
  <c r="I12" i="4"/>
  <c r="W11" i="4"/>
  <c r="M11" i="4"/>
  <c r="I11" i="4"/>
  <c r="W10" i="4"/>
  <c r="N10" i="4"/>
  <c r="M10" i="4"/>
  <c r="I10" i="4"/>
  <c r="W9" i="4"/>
  <c r="M9" i="4"/>
  <c r="I9" i="4"/>
  <c r="M8" i="4"/>
  <c r="I8" i="4"/>
  <c r="W7" i="4"/>
  <c r="M7" i="4"/>
  <c r="I7" i="4"/>
  <c r="N7" i="4" s="1"/>
  <c r="W6" i="4"/>
  <c r="M6" i="4"/>
  <c r="I6" i="4"/>
  <c r="M5" i="4"/>
  <c r="I5" i="4"/>
  <c r="M4" i="4"/>
  <c r="I4" i="4"/>
  <c r="M3" i="4"/>
  <c r="I3" i="4"/>
  <c r="N36" i="4" l="1"/>
  <c r="N55" i="5"/>
  <c r="N59" i="5"/>
  <c r="N8" i="5"/>
  <c r="N9" i="5"/>
  <c r="N13" i="5"/>
  <c r="N17" i="5"/>
  <c r="N21" i="5"/>
  <c r="N25" i="5"/>
  <c r="N34" i="5"/>
  <c r="N38" i="5"/>
  <c r="N42" i="5"/>
  <c r="N48" i="5"/>
  <c r="N53" i="5"/>
  <c r="N57" i="5"/>
  <c r="N43" i="4"/>
  <c r="N26" i="4"/>
  <c r="N34" i="4"/>
  <c r="N38" i="4"/>
  <c r="N42" i="4"/>
  <c r="N45" i="4"/>
  <c r="N48" i="4"/>
  <c r="I58" i="4"/>
  <c r="N8" i="4"/>
  <c r="N14" i="4"/>
  <c r="N21" i="4"/>
  <c r="N24" i="4"/>
  <c r="N32" i="4"/>
  <c r="N39" i="4"/>
  <c r="N47" i="4"/>
  <c r="N50" i="4"/>
  <c r="N17" i="4"/>
  <c r="N20" i="4"/>
  <c r="N29" i="4"/>
  <c r="N9" i="4"/>
  <c r="N12" i="4"/>
  <c r="N25" i="4"/>
  <c r="N30" i="4"/>
  <c r="N41" i="4"/>
  <c r="N51" i="4"/>
  <c r="N54" i="4"/>
  <c r="N3" i="4"/>
  <c r="N4" i="4"/>
  <c r="N5" i="4"/>
  <c r="N11" i="4"/>
  <c r="N15" i="4"/>
  <c r="N19" i="4"/>
  <c r="N23" i="4"/>
  <c r="N27" i="4"/>
  <c r="N28" i="4"/>
  <c r="N33" i="4"/>
  <c r="N37" i="4"/>
  <c r="N40" i="4"/>
  <c r="N44" i="4"/>
  <c r="N53" i="4"/>
  <c r="M58" i="4"/>
  <c r="N49" i="4"/>
  <c r="N6" i="4"/>
</calcChain>
</file>

<file path=xl/sharedStrings.xml><?xml version="1.0" encoding="utf-8"?>
<sst xmlns="http://schemas.openxmlformats.org/spreadsheetml/2006/main" count="2500" uniqueCount="585">
  <si>
    <t>with mounds</t>
  </si>
  <si>
    <t>without</t>
  </si>
  <si>
    <t>The Homestall</t>
  </si>
  <si>
    <t>2-2-18</t>
  </si>
  <si>
    <t>Stearcombs</t>
  </si>
  <si>
    <t>1-3-5</t>
  </si>
  <si>
    <t>1-3-18</t>
  </si>
  <si>
    <t>9.2.26</t>
  </si>
  <si>
    <t>9-1-0</t>
  </si>
  <si>
    <t>West Field</t>
  </si>
  <si>
    <t>1-2-39</t>
  </si>
  <si>
    <t>1-2-33</t>
  </si>
  <si>
    <t>Little Field</t>
  </si>
  <si>
    <t>22-0-35</t>
  </si>
  <si>
    <t>21-3-23</t>
  </si>
  <si>
    <r>
      <t>Wood in D</t>
    </r>
    <r>
      <rPr>
        <u/>
        <vertAlign val="superscript"/>
        <sz val="12"/>
        <color theme="1"/>
        <rFont val="Calibri (Body)"/>
      </rPr>
      <t>o</t>
    </r>
  </si>
  <si>
    <t>0-1-34</t>
  </si>
  <si>
    <t xml:space="preserve"> " " "</t>
  </si>
  <si>
    <t>Sandy Lease</t>
  </si>
  <si>
    <t>18-3-25</t>
  </si>
  <si>
    <t>18-1-5</t>
  </si>
  <si>
    <t>The new Inclosure</t>
  </si>
  <si>
    <t>21-0-12</t>
  </si>
  <si>
    <t>20-2-16</t>
  </si>
  <si>
    <t>The Little new Inclosure</t>
  </si>
  <si>
    <t>2-2-35</t>
  </si>
  <si>
    <t>2-2-11</t>
  </si>
  <si>
    <t>North Croft</t>
  </si>
  <si>
    <t>13-2-6</t>
  </si>
  <si>
    <t>12-3-34</t>
  </si>
  <si>
    <t>Bosom Great Tineing</t>
  </si>
  <si>
    <t>21-2-32</t>
  </si>
  <si>
    <t>21-1-2</t>
  </si>
  <si>
    <t>The Lower Tineing</t>
  </si>
  <si>
    <t>12-0-32</t>
  </si>
  <si>
    <t>12-0-8</t>
  </si>
  <si>
    <r>
      <t>House and Garden in D</t>
    </r>
    <r>
      <rPr>
        <u/>
        <vertAlign val="superscript"/>
        <sz val="12"/>
        <color theme="1"/>
        <rFont val="Calibri (Body)"/>
      </rPr>
      <t>o</t>
    </r>
  </si>
  <si>
    <t>0-0-36</t>
  </si>
  <si>
    <t xml:space="preserve"> " " " </t>
  </si>
  <si>
    <t>Sewells</t>
  </si>
  <si>
    <t>7-0-7</t>
  </si>
  <si>
    <t>6-3-5</t>
  </si>
  <si>
    <t>Boxfield Gate Tineing</t>
  </si>
  <si>
    <t>24-1-39</t>
  </si>
  <si>
    <t>24-1-4</t>
  </si>
  <si>
    <t>The Eighteen Acres</t>
  </si>
  <si>
    <t>18-2-3</t>
  </si>
  <si>
    <t>18-1-20</t>
  </si>
  <si>
    <t>Boxfield Tineing</t>
  </si>
  <si>
    <t>23-3-0</t>
  </si>
  <si>
    <t>23-2-0</t>
  </si>
  <si>
    <t>Brookwells</t>
  </si>
  <si>
    <t>10-3-14</t>
  </si>
  <si>
    <t>10-0-24</t>
  </si>
  <si>
    <t>Smallgains and Coxes</t>
  </si>
  <si>
    <t>4-3-31</t>
  </si>
  <si>
    <t>4-2-24</t>
  </si>
  <si>
    <t>Oatvennels</t>
  </si>
  <si>
    <t>15-0-16</t>
  </si>
  <si>
    <t>14-3-0</t>
  </si>
  <si>
    <t>Simmons</t>
  </si>
  <si>
    <t>17-2-17</t>
  </si>
  <si>
    <t>17-1-7</t>
  </si>
  <si>
    <t>Woelands Tillage</t>
  </si>
  <si>
    <t>3-1-28</t>
  </si>
  <si>
    <t>3-1-0</t>
  </si>
  <si>
    <r>
      <t>D</t>
    </r>
    <r>
      <rPr>
        <u/>
        <vertAlign val="superscript"/>
        <sz val="12"/>
        <color theme="1"/>
        <rFont val="Calibri (Body)"/>
      </rPr>
      <t xml:space="preserve">o </t>
    </r>
    <r>
      <rPr>
        <sz val="12"/>
        <color theme="1"/>
        <rFont val="Calibri (Body)"/>
      </rPr>
      <t>Wood</t>
    </r>
  </si>
  <si>
    <t>0-3-4</t>
  </si>
  <si>
    <t>LongLease</t>
  </si>
  <si>
    <t>4-0-6</t>
  </si>
  <si>
    <t>3-0-26</t>
  </si>
  <si>
    <t>French Grass Ground</t>
  </si>
  <si>
    <t>7-3-37</t>
  </si>
  <si>
    <t>7-2-25</t>
  </si>
  <si>
    <t>11-1-4</t>
  </si>
  <si>
    <t>11-0-0</t>
  </si>
  <si>
    <t>Beevesleys Mead</t>
  </si>
  <si>
    <t>4-3-16</t>
  </si>
  <si>
    <t>Webbs Homestall</t>
  </si>
  <si>
    <t>1-0-18</t>
  </si>
  <si>
    <r>
      <t>D</t>
    </r>
    <r>
      <rPr>
        <u/>
        <vertAlign val="superscript"/>
        <sz val="12"/>
        <color theme="1"/>
        <rFont val="Calibri (Body)"/>
      </rPr>
      <t>o</t>
    </r>
    <r>
      <rPr>
        <sz val="12"/>
        <color theme="1"/>
        <rFont val="Calibri (Body)"/>
      </rPr>
      <t xml:space="preserve"> House Close</t>
    </r>
  </si>
  <si>
    <t>2-2-8</t>
  </si>
  <si>
    <t>2-1-31</t>
  </si>
  <si>
    <t>19-0-37</t>
  </si>
  <si>
    <t>18-3-19</t>
  </si>
  <si>
    <t>The nine and Six Acres</t>
  </si>
  <si>
    <t>14-3-30</t>
  </si>
  <si>
    <t>14-2-26</t>
  </si>
  <si>
    <t>Haghill</t>
  </si>
  <si>
    <t>11-2-31</t>
  </si>
  <si>
    <t>11-1-21</t>
  </si>
  <si>
    <t>[?]Kidsings and Cold Wood</t>
  </si>
  <si>
    <t>9-1-36</t>
  </si>
  <si>
    <t>9-0-39</t>
  </si>
  <si>
    <t>Dickley Wood</t>
  </si>
  <si>
    <t>1-2-15</t>
  </si>
  <si>
    <t>The Dickleys in One</t>
  </si>
  <si>
    <t>22-2-30</t>
  </si>
  <si>
    <t>22-0-27</t>
  </si>
  <si>
    <t>Picked Lease</t>
  </si>
  <si>
    <t>3-3-8</t>
  </si>
  <si>
    <t>2-3-7</t>
  </si>
  <si>
    <t>Burnt House</t>
  </si>
  <si>
    <t>2-3-21</t>
  </si>
  <si>
    <t>1-3-12</t>
  </si>
  <si>
    <t>Sitickley Hill and Phelps's</t>
  </si>
  <si>
    <t>9-3-8</t>
  </si>
  <si>
    <t>9-1-8</t>
  </si>
  <si>
    <t>Hungerford Wood</t>
  </si>
  <si>
    <t>12-2-15</t>
  </si>
  <si>
    <t>MaresLease and Hookkitchens</t>
  </si>
  <si>
    <t>16-0-7</t>
  </si>
  <si>
    <t>14-1-30</t>
  </si>
  <si>
    <t>Cunniger Wood</t>
  </si>
  <si>
    <t>12-2-14</t>
  </si>
  <si>
    <t>Cleve Wood</t>
  </si>
  <si>
    <t>2-2-27</t>
  </si>
  <si>
    <t>2-1-7</t>
  </si>
  <si>
    <t>Home Close</t>
  </si>
  <si>
    <t>3-1-27</t>
  </si>
  <si>
    <t>3-0-38</t>
  </si>
  <si>
    <t>Farm House and Yard</t>
  </si>
  <si>
    <t>0-2-10</t>
  </si>
  <si>
    <t>Cleve Mead</t>
  </si>
  <si>
    <t>4-0-38</t>
  </si>
  <si>
    <t>4-0-13</t>
  </si>
  <si>
    <t>Woelands Milkcroft &amp;c</t>
  </si>
  <si>
    <t>21-1-30</t>
  </si>
  <si>
    <t>19-2-4</t>
  </si>
  <si>
    <r>
      <t>House and Garden in D</t>
    </r>
    <r>
      <rPr>
        <u/>
        <vertAlign val="superscript"/>
        <sz val="12"/>
        <color theme="1"/>
        <rFont val="Calibri (Body)"/>
      </rPr>
      <t>o</t>
    </r>
    <r>
      <rPr>
        <sz val="12"/>
        <color theme="1"/>
        <rFont val="Calibri"/>
        <family val="2"/>
        <scheme val="minor"/>
      </rPr>
      <t xml:space="preserve"> </t>
    </r>
  </si>
  <si>
    <t>0-1-15</t>
  </si>
  <si>
    <t>Sedge Mead</t>
  </si>
  <si>
    <t>7-0-20</t>
  </si>
  <si>
    <t>6-3-27</t>
  </si>
  <si>
    <t>Broad Croft</t>
  </si>
  <si>
    <t>10-1-2</t>
  </si>
  <si>
    <t>10-0-16</t>
  </si>
  <si>
    <t>Longmead</t>
  </si>
  <si>
    <t>7-3-15</t>
  </si>
  <si>
    <t>7-1-21</t>
  </si>
  <si>
    <t>Munford Ham</t>
  </si>
  <si>
    <t>1-0-30</t>
  </si>
  <si>
    <t>1-0-17</t>
  </si>
  <si>
    <t>Hulberts Mead</t>
  </si>
  <si>
    <t>2-2-29</t>
  </si>
  <si>
    <t>2-2-5</t>
  </si>
  <si>
    <t>The Whole Content</t>
  </si>
  <si>
    <t>487.3.35</t>
  </si>
  <si>
    <t>478.3.13</t>
  </si>
  <si>
    <t>A Survey of Tho. Goddard Esq. 
Lands at Rudlow in the Parish of Box in the County of Wilts</t>
  </si>
  <si>
    <t>Decimal acreage with mounds</t>
  </si>
  <si>
    <t>Decimal acreage without mounds</t>
  </si>
  <si>
    <t>"Moundiness"</t>
  </si>
  <si>
    <t>Actual totals:</t>
  </si>
  <si>
    <r>
      <t>Lower part of D</t>
    </r>
    <r>
      <rPr>
        <u/>
        <vertAlign val="superscript"/>
        <sz val="12"/>
        <color theme="1"/>
        <rFont val="Calibri (Body)"/>
      </rPr>
      <t>o</t>
    </r>
  </si>
  <si>
    <t>Equivalent land parcel number on Tithe map</t>
  </si>
  <si>
    <t>Land-use 1838</t>
  </si>
  <si>
    <t>Sandy Leaze</t>
  </si>
  <si>
    <t>19-0-4</t>
  </si>
  <si>
    <t>21-2-20</t>
  </si>
  <si>
    <t>11-2-7</t>
  </si>
  <si>
    <t>Bosom Fyning</t>
  </si>
  <si>
    <t>28-3-20</t>
  </si>
  <si>
    <t>22-2-0
0-3-17</t>
  </si>
  <si>
    <t>Brock Hills</t>
  </si>
  <si>
    <t>5-2-12</t>
  </si>
  <si>
    <t>Oat Fernells</t>
  </si>
  <si>
    <t>16-1-26</t>
  </si>
  <si>
    <t>Simmonds</t>
  </si>
  <si>
    <t>17-3-4</t>
  </si>
  <si>
    <t>Long Lease</t>
  </si>
  <si>
    <t>4-0-3</t>
  </si>
  <si>
    <t>Webb's Home Close</t>
  </si>
  <si>
    <t>2-3-31</t>
  </si>
  <si>
    <t>Hag Hill</t>
  </si>
  <si>
    <t>5-3-11</t>
  </si>
  <si>
    <t>Duckleys</t>
  </si>
  <si>
    <t>31-0-21</t>
  </si>
  <si>
    <t>15-0-11</t>
  </si>
  <si>
    <t>4.2.16</t>
  </si>
  <si>
    <t>39-2-29</t>
  </si>
  <si>
    <t>Hulbert's Mead
1/2 Brook</t>
  </si>
  <si>
    <t>2-2-4
0-0-26</t>
  </si>
  <si>
    <r>
      <t>Lower Boxfield Fyning
Quarry in D</t>
    </r>
    <r>
      <rPr>
        <b/>
        <u/>
        <vertAlign val="superscript"/>
        <sz val="12"/>
        <color theme="1"/>
        <rFont val="Calibri (Body)"/>
      </rPr>
      <t>o</t>
    </r>
  </si>
  <si>
    <t>arable</t>
  </si>
  <si>
    <t>pasture</t>
  </si>
  <si>
    <r>
      <t xml:space="preserve">Stickley Hill
</t>
    </r>
    <r>
      <rPr>
        <sz val="12"/>
        <color theme="1"/>
        <rFont val="Calibri"/>
        <family val="2"/>
        <scheme val="minor"/>
      </rPr>
      <t>Brake in ditto</t>
    </r>
  </si>
  <si>
    <t>Pasture
wood</t>
  </si>
  <si>
    <t>Coppice</t>
  </si>
  <si>
    <t>10
10a</t>
  </si>
  <si>
    <t>15-0-0
0-2-32
0-1-33</t>
  </si>
  <si>
    <t>meadow
meadow</t>
  </si>
  <si>
    <t>Cox's arable</t>
  </si>
  <si>
    <t>7-0-3</t>
  </si>
  <si>
    <t>Pasture</t>
  </si>
  <si>
    <t>New Enclosure</t>
  </si>
  <si>
    <t>Five Acres</t>
  </si>
  <si>
    <t>5-0-23</t>
  </si>
  <si>
    <t>Seven Acres</t>
  </si>
  <si>
    <t>Herburys</t>
  </si>
  <si>
    <t>HomeGround and Elmhayes</t>
  </si>
  <si>
    <t>?? Rudloe Lodge and garden</t>
  </si>
  <si>
    <t>1-1-34</t>
  </si>
  <si>
    <t>17a</t>
  </si>
  <si>
    <t>? Part of Cleve Mead</t>
  </si>
  <si>
    <t>11</t>
  </si>
  <si>
    <t>2</t>
  </si>
  <si>
    <t>7</t>
  </si>
  <si>
    <t>1</t>
  </si>
  <si>
    <t>34</t>
  </si>
  <si>
    <t>21</t>
  </si>
  <si>
    <t>20</t>
  </si>
  <si>
    <t>19</t>
  </si>
  <si>
    <t>0</t>
  </si>
  <si>
    <t>4</t>
  </si>
  <si>
    <t>9</t>
  </si>
  <si>
    <t>31</t>
  </si>
  <si>
    <t>28</t>
  </si>
  <si>
    <t>3</t>
  </si>
  <si>
    <t>17</t>
  </si>
  <si>
    <t>Eighteen acres</t>
  </si>
  <si>
    <t>18-0-6</t>
  </si>
  <si>
    <t>18</t>
  </si>
  <si>
    <t>6</t>
  </si>
  <si>
    <t>23</t>
  </si>
  <si>
    <t>5</t>
  </si>
  <si>
    <t>12</t>
  </si>
  <si>
    <t>16</t>
  </si>
  <si>
    <t>26</t>
  </si>
  <si>
    <t>12-1-5</t>
  </si>
  <si>
    <t xml:space="preserve">53
</t>
  </si>
  <si>
    <t>10.2.9
0-2-11</t>
  </si>
  <si>
    <t xml:space="preserve">11-2-6
</t>
  </si>
  <si>
    <t>[?] Herbury's East
or</t>
  </si>
  <si>
    <t>15</t>
  </si>
  <si>
    <t>China Wood or Burnt House Ground</t>
  </si>
  <si>
    <t>39</t>
  </si>
  <si>
    <t>29</t>
  </si>
  <si>
    <t>33</t>
  </si>
  <si>
    <t>Goddard land parcel</t>
  </si>
  <si>
    <t>(part of Five Acres)</t>
  </si>
  <si>
    <t>Part of Longmead</t>
  </si>
  <si>
    <t>(part of) Long Mead
1/2 Brook
Part of Long Mead cut off</t>
  </si>
  <si>
    <t>Equivalent Field-name in Tithe Apportionment</t>
  </si>
  <si>
    <t xml:space="preserve"> Home Ground</t>
  </si>
  <si>
    <t>8-3-8</t>
  </si>
  <si>
    <t>2-1-3</t>
  </si>
  <si>
    <t>2-0-27</t>
  </si>
  <si>
    <t>Equivalent land parcel number and field-name on 1838 Tithe Apportionment</t>
  </si>
  <si>
    <t>45a-c</t>
  </si>
  <si>
    <t>Lower Rudloe farm. Boundary configuration changes between G and T</t>
  </si>
  <si>
    <t>Confidence (location)</t>
  </si>
  <si>
    <t>Confidence (boundaries)</t>
  </si>
  <si>
    <t>Certain</t>
  </si>
  <si>
    <t>low</t>
  </si>
  <si>
    <t>Proximity to adjacent terrier entries</t>
  </si>
  <si>
    <t>Likely</t>
  </si>
  <si>
    <t>Conjecture</t>
  </si>
  <si>
    <t>unknown</t>
  </si>
  <si>
    <t>45 Home Ground</t>
  </si>
  <si>
    <t>?</t>
  </si>
  <si>
    <t>Notes (nb G = Goddard Terrier c1760; T = Tithe Apportionment 1838)</t>
  </si>
  <si>
    <t>Former division of Coxes Arable leaves land parcel of approximately appropriate size</t>
  </si>
  <si>
    <t>Toponymic continuity; broadly similar size areas in G and T.</t>
  </si>
  <si>
    <t>Toponymic continuity; broadly similar size areas in G and T after amalgamation of fields</t>
  </si>
  <si>
    <t>? 35 The Brake</t>
  </si>
  <si>
    <t>certain</t>
  </si>
  <si>
    <t>possible</t>
  </si>
  <si>
    <t>conjecture</t>
  </si>
  <si>
    <t>28 North Croft</t>
  </si>
  <si>
    <t>39 Bosom Fyning</t>
  </si>
  <si>
    <t>Toponymic continuity; boundary changes.</t>
  </si>
  <si>
    <t>approximate</t>
  </si>
  <si>
    <t>?38 Ten Acres</t>
  </si>
  <si>
    <t>Conjecture; presumably part of the enclosure of Box Field post-1630</t>
  </si>
  <si>
    <t>?39 Bosom Fyning</t>
  </si>
  <si>
    <t>Possibly part of Bosom Fyning, amalgamated with Bosom Great Tineing by 1838</t>
  </si>
  <si>
    <t>?40 Upper Box Field</t>
  </si>
  <si>
    <t>Brockwells shown on C17th Allen maps; reduced in size by turnpiked road c1761</t>
  </si>
  <si>
    <t>Coxes shown on C17th Allen maps; earthwork field boundary visible</t>
  </si>
  <si>
    <t>High</t>
  </si>
  <si>
    <t>? (part of) 54 Manchards</t>
  </si>
  <si>
    <t>Conjecture; between Long Lease and Upper and Lower Mankards</t>
  </si>
  <si>
    <t>53 Manchards Mead</t>
  </si>
  <si>
    <t>Conjectural boundary between 'Upper' and 'Lower' along bottom of slope, partly visible on aerial photograph</t>
  </si>
  <si>
    <t>Conjecture; between Upper and Lower Mankards and Webbs Homestall</t>
  </si>
  <si>
    <t>Toponymic continuity between G and T; reconfiguration of boundaries likely</t>
  </si>
  <si>
    <t>20 Webb's Home Close</t>
  </si>
  <si>
    <t>?13 Herbury's East, possibly also part of 07 Duckleys</t>
  </si>
  <si>
    <t>partly conjecture</t>
  </si>
  <si>
    <t>? (in region of) 06 Eighteen Acres</t>
  </si>
  <si>
    <t>Conjecture; evidently major boundary re-organisation between G and T in area of probable former open fields</t>
  </si>
  <si>
    <t>Toponymic continuity; significant boundary reconfiguration between G and T</t>
  </si>
  <si>
    <t>5 Hag Hill</t>
  </si>
  <si>
    <t>Conjecture; evidently major boundary re-organisation between G and T</t>
  </si>
  <si>
    <t>?4 Cotwood Copse</t>
  </si>
  <si>
    <t>Conjecture; evidently major reconfiguration between G and T</t>
  </si>
  <si>
    <t>Toponymic continuity; evidently major boundary re-organisation between G and T in area of probable former open fields</t>
  </si>
  <si>
    <t>likely</t>
  </si>
  <si>
    <t>1 Stickley Hill and Brake</t>
  </si>
  <si>
    <t>Toponymic continuity; area extended by T.</t>
  </si>
  <si>
    <t>? (part of) 12 Broad Croft</t>
  </si>
  <si>
    <t>? (part of) 12 Broad Croft and 15 Cleve Wood</t>
  </si>
  <si>
    <t>17a Part of Cleve Mead</t>
  </si>
  <si>
    <t>Conjecture; appropriate size and position relative to other terrier entries</t>
  </si>
  <si>
    <t>Possible</t>
  </si>
  <si>
    <t>ditto</t>
  </si>
  <si>
    <t>16 Cleve Mead</t>
  </si>
  <si>
    <t>Toponymic continuity (Woelands becoming Woodlands); field of broadly appropriate size split into two by T</t>
  </si>
  <si>
    <t>(part of) 10 Long Mead</t>
  </si>
  <si>
    <t>Lidar indicates likely division of Long Mead; possible former water-meadows</t>
  </si>
  <si>
    <t>Lidar indicates possible river meander</t>
  </si>
  <si>
    <t>(part of) Broad Croft</t>
  </si>
  <si>
    <t>Lidar indicates likely division of Long Mead; sedge in possible former water-meadows</t>
  </si>
  <si>
    <t>meadow</t>
  </si>
  <si>
    <t>Field name indicative of bend in river</t>
  </si>
  <si>
    <t>Farm bldgs</t>
  </si>
  <si>
    <t>Toponymic continuity; identical size areas in G and T. (Mapped area actually 9.25 acres, although apportionment states 8.80)</t>
  </si>
  <si>
    <t>Decimal Acreage (Tithe)</t>
  </si>
  <si>
    <t>36 New Enclosure and
 37 Upper Ash Acres &amp;c</t>
  </si>
  <si>
    <t>9-2-31
13-3-35</t>
  </si>
  <si>
    <t>0-3-34</t>
  </si>
  <si>
    <t>May have extended into New Inclosure at time of G</t>
  </si>
  <si>
    <t>wood</t>
  </si>
  <si>
    <t>9-3-6</t>
  </si>
  <si>
    <t>28-3-30</t>
  </si>
  <si>
    <t>22-2-34</t>
  </si>
  <si>
    <t>405 Eighteen Acres</t>
  </si>
  <si>
    <t>41 Lower Boxfield Fyning</t>
  </si>
  <si>
    <t>(part of) 61 Cox's arable</t>
  </si>
  <si>
    <t>43 Brock Hills</t>
  </si>
  <si>
    <t>59 Oat Fennells</t>
  </si>
  <si>
    <t>47 Simmonds</t>
  </si>
  <si>
    <t>? (part of) 48 Five Acres</t>
  </si>
  <si>
    <t>49 Long Lease</t>
  </si>
  <si>
    <t>Manchard's Mead
1/2 Brook</t>
  </si>
  <si>
    <t>Meadow</t>
  </si>
  <si>
    <t>17-0-14</t>
  </si>
  <si>
    <t>(part of) 7 Duckleys</t>
  </si>
  <si>
    <t>2-0-14</t>
  </si>
  <si>
    <t>coppice</t>
  </si>
  <si>
    <t>?(part of) 2,  3 &amp; 3a China Wood or Burnt House Ground</t>
  </si>
  <si>
    <t>arable &amp; coppice</t>
  </si>
  <si>
    <t>12-3-10</t>
  </si>
  <si>
    <t>2-1-34</t>
  </si>
  <si>
    <t>Area (acres, roods, perches) (Tithe)</t>
  </si>
  <si>
    <r>
      <t xml:space="preserve">16
</t>
    </r>
    <r>
      <rPr>
        <sz val="12"/>
        <color theme="1"/>
        <rFont val="Calibri (Body)"/>
      </rPr>
      <t>16a</t>
    </r>
  </si>
  <si>
    <r>
      <t xml:space="preserve">4-1-38
</t>
    </r>
    <r>
      <rPr>
        <sz val="12"/>
        <color theme="1"/>
        <rFont val="Calibri (Body)"/>
      </rPr>
      <t>0-2-34</t>
    </r>
  </si>
  <si>
    <r>
      <t xml:space="preserve">Cleve Mead
</t>
    </r>
    <r>
      <rPr>
        <sz val="12"/>
        <color theme="1"/>
        <rFont val="Calibri (Body)"/>
      </rPr>
      <t>Corner of Cleve Mead</t>
    </r>
  </si>
  <si>
    <t>Pasture
arable</t>
  </si>
  <si>
    <t>11 Great Woodlands and
 11a &amp; 21 Little Woodlands</t>
  </si>
  <si>
    <t>13-0-32
7-1-37</t>
  </si>
  <si>
    <t>Overall confidence</t>
  </si>
  <si>
    <t>as for Little Field, of which it is a component</t>
  </si>
  <si>
    <t>Terrier sequence indicates field between Simmons and Long Lease, but withn lands owned by Edward Webb in T.</t>
  </si>
  <si>
    <t>as for Woelands Tillage, of which it is a component</t>
  </si>
  <si>
    <t>Part of Webbs Homestall.; boundary reconfiguration likely</t>
  </si>
  <si>
    <t>House &amp;c</t>
  </si>
  <si>
    <r>
      <t xml:space="preserve">Mean slope </t>
    </r>
    <r>
      <rPr>
        <b/>
        <sz val="9"/>
        <color theme="1"/>
        <rFont val="Calibri (Body)"/>
      </rPr>
      <t>(degrees)</t>
    </r>
  </si>
  <si>
    <t>Conjecture; evidently major boundary re-organisation between G and T. The field-name implies a triangular plot</t>
  </si>
  <si>
    <t>Toponymic continuity; evidently major boundary re-organisation between G and T in area of probable former open fields. 'in one' may indicate that the land parcel was sub-divided</t>
  </si>
  <si>
    <t>?(part of) 7 Duckleys, or alternatively 2,  3 &amp; 3a China Wood or Burnt House Ground</t>
  </si>
  <si>
    <t>9-1-6
0-1-13</t>
  </si>
  <si>
    <t>Confidence of Identification:</t>
  </si>
  <si>
    <t>Conjectural</t>
  </si>
  <si>
    <t>Upper and Lower Mankards</t>
  </si>
  <si>
    <r>
      <t>Edward Lee of Compton in the Parish West Compton in the County of Berks Gentleman maketh Oath and saith That he is now aged about Fifty nine years, and that he is the Son of Edward Lee late of Rudlow in the parish of Box in the County of Wilts deceased that the said Edward lee his Father rented a certain Estate called Rudlow situate in the Parish of Box aforesaid of Thomas Goddard late of Swindon in the said County of Wilts Esquire deceased and after the Death of the said Thomas Goddard his said father continued to rent the same Estate of Ambrose Goddard Esquire the Brother of the said Thomas Goddard who upon the Decease of the said Thomas Goddard became as this Deponent is informed and believes the owner of the same estate and that after the sale of the said Estate by the said Ambrose Goddard to one Thomas Beames this Deponents said Father continued to rent the same Estate of the said Thomas Beames until the year One thousand seven hundred and Eighty seven or thereabouts when he quitted the same. That he this Deponent was about twenty six Years of age when his said Father quitted the said Estate and that he this Deponent resided with his said Father at the time he so quitted the same. That his said Father departed this life in or about the month of March One thousand seven hundred and ninety seven leaving this Deponent his sole Executor who as such Executor Possessed himself of all the papers and writings belonging to his said late Father. And this Deponent further saith that upon the Application of Mess</t>
    </r>
    <r>
      <rPr>
        <vertAlign val="superscript"/>
        <sz val="12"/>
        <color theme="1"/>
        <rFont val="Calibri"/>
        <family val="2"/>
        <scheme val="minor"/>
      </rPr>
      <t>rs</t>
    </r>
    <r>
      <rPr>
        <sz val="12"/>
        <color theme="1"/>
        <rFont val="Calibri"/>
        <family val="2"/>
        <scheme val="minor"/>
      </rPr>
      <t xml:space="preserve"> Guy and Mitchell Solicitors in Chippenham he hath lately made search amongst the papers and Writings of his said late Father for old Surveys or Terriers – of the same farm called Rudlow farm and he did in the course of such search fin[d] one Paper and one parchment Writing both of which are hereunto annexed that the said paper Writing is intituled “Rudlow Estate as surveyed by Rich</t>
    </r>
    <r>
      <rPr>
        <vertAlign val="superscript"/>
        <sz val="12"/>
        <color theme="1"/>
        <rFont val="Calibri"/>
        <family val="2"/>
        <scheme val="minor"/>
      </rPr>
      <t>d</t>
    </r>
    <r>
      <rPr>
        <sz val="12"/>
        <color theme="1"/>
        <rFont val="Calibri"/>
        <family val="2"/>
        <scheme val="minor"/>
      </rPr>
      <t xml:space="preserve"> Gawen in 1722 </t>
    </r>
    <r>
      <rPr>
        <strike/>
        <sz val="12"/>
        <color theme="1"/>
        <rFont val="Calibri"/>
        <family val="2"/>
        <scheme val="minor"/>
      </rPr>
      <t>One thousand seven hundred and twenty two</t>
    </r>
    <r>
      <rPr>
        <sz val="12"/>
        <color theme="1"/>
        <rFont val="Calibri"/>
        <family val="2"/>
        <scheme val="minor"/>
      </rPr>
      <t xml:space="preserve"> and that the said Parchment Writing is intituled </t>
    </r>
    <r>
      <rPr>
        <strike/>
        <sz val="12"/>
        <color theme="1"/>
        <rFont val="Calibri"/>
        <family val="2"/>
        <scheme val="minor"/>
      </rPr>
      <t>One thousand seven hundred and fifty five</t>
    </r>
    <r>
      <rPr>
        <sz val="12"/>
        <color theme="1"/>
        <rFont val="Calibri"/>
        <family val="2"/>
        <scheme val="minor"/>
      </rPr>
      <t xml:space="preserve"> 1755 The Measure of the Neate lands within bounds that’s plowable and mowable at Rudley in ye parish of Box belonging to Tho</t>
    </r>
    <r>
      <rPr>
        <vertAlign val="superscript"/>
        <sz val="12"/>
        <color theme="1"/>
        <rFont val="Calibri"/>
        <family val="2"/>
        <scheme val="minor"/>
      </rPr>
      <t>s</t>
    </r>
    <r>
      <rPr>
        <sz val="12"/>
        <color theme="1"/>
        <rFont val="Calibri"/>
        <family val="2"/>
        <scheme val="minor"/>
      </rPr>
      <t xml:space="preserve"> Goddard Esq</t>
    </r>
    <r>
      <rPr>
        <vertAlign val="superscript"/>
        <sz val="12"/>
        <color theme="1"/>
        <rFont val="Calibri"/>
        <family val="2"/>
        <scheme val="minor"/>
      </rPr>
      <t>r</t>
    </r>
    <r>
      <rPr>
        <sz val="12"/>
        <color theme="1"/>
        <rFont val="Calibri"/>
        <family val="2"/>
        <scheme val="minor"/>
      </rPr>
      <t>. That the said paper Writing hereunto annexed with the several Marginal notes therein and the Totals of Quantity at the foot thereof are wholly in the hand Writing of this Deponent’s said father and that the several alterations and interlineations in the said Parchment Writing hereunto annexed are also wholly in the hand writing of this Deponent’s said father And this Deponent further saith that he is well acquainted with the hand writing of said late Father having often seen him write. And that he truly believes that the said Paper Writing hereunto annexed with the several marginal notes therein and the Totals of Quantity at the Foot thereof and the several Alterations and Interlineations in the said Parchment Writing hereunto annexed were respectively written and made by his said late father during the time of his Occupation of the said Rudlow Estate or before that time his said Father (as this Deponent has heard and believed) having before that time had the Management and care of the said late Thomas Goddards Estate and Lands in the said Parish of Box.</t>
    </r>
  </si>
  <si>
    <r>
      <t>Edw</t>
    </r>
    <r>
      <rPr>
        <vertAlign val="superscript"/>
        <sz val="12"/>
        <color theme="1"/>
        <rFont val="Calibri"/>
        <family val="2"/>
        <scheme val="minor"/>
      </rPr>
      <t>d</t>
    </r>
    <r>
      <rPr>
        <sz val="12"/>
        <color theme="1"/>
        <rFont val="Calibri"/>
        <family val="2"/>
        <scheme val="minor"/>
      </rPr>
      <t xml:space="preserve"> Lee</t>
    </r>
  </si>
  <si>
    <t>Sworn at Aldbourn in the County of</t>
  </si>
  <si>
    <t>Wilts by the said Deponent Edward</t>
  </si>
  <si>
    <t>Lee this Thirty first day of October in the</t>
  </si>
  <si>
    <t>Year of our Lord 1821. Before me.</t>
  </si>
  <si>
    <t>Geo Ryley a Master Extra</t>
  </si>
  <si>
    <t>In Chancery</t>
  </si>
  <si>
    <r>
      <t>Edward Lee Affidavit October 31</t>
    </r>
    <r>
      <rPr>
        <u/>
        <vertAlign val="superscript"/>
        <sz val="12"/>
        <color theme="1"/>
        <rFont val="Calibri"/>
        <family val="2"/>
        <scheme val="minor"/>
      </rPr>
      <t>st</t>
    </r>
    <r>
      <rPr>
        <u/>
        <sz val="12"/>
        <color theme="1"/>
        <rFont val="Calibri"/>
        <family val="2"/>
        <scheme val="minor"/>
      </rPr>
      <t xml:space="preserve"> 1822: Transcription</t>
    </r>
  </si>
  <si>
    <r>
      <t>Document in private collection. On laid paper, dimensions not measured. Embossed duty seal ‘Two shillings six pence’ at head and stamped ‘2 Shillings P</t>
    </r>
    <r>
      <rPr>
        <i/>
        <vertAlign val="superscript"/>
        <sz val="12"/>
        <color theme="1"/>
        <rFont val="Calibri"/>
        <family val="2"/>
        <scheme val="minor"/>
      </rPr>
      <t>r</t>
    </r>
    <r>
      <rPr>
        <i/>
        <sz val="12"/>
        <color theme="1"/>
        <rFont val="Calibri"/>
        <family val="2"/>
        <scheme val="minor"/>
      </rPr>
      <t xml:space="preserve"> Quire’ in circle surmounted by letter ‘D’ and crown</t>
    </r>
  </si>
  <si>
    <r>
      <t>Rudlow Estate as Survey'd by Rich</t>
    </r>
    <r>
      <rPr>
        <u/>
        <vertAlign val="superscript"/>
        <sz val="12"/>
        <color theme="1"/>
        <rFont val="Calibri (Body)"/>
      </rPr>
      <t>d</t>
    </r>
    <r>
      <rPr>
        <sz val="12"/>
        <color theme="1"/>
        <rFont val="Calibri"/>
        <family val="2"/>
        <scheme val="minor"/>
      </rPr>
      <t xml:space="preserve"> Garven in 1722</t>
    </r>
  </si>
  <si>
    <t>Tillage &amp; Pasture</t>
  </si>
  <si>
    <t>Bounds &amp; Brakes</t>
  </si>
  <si>
    <t>A</t>
  </si>
  <si>
    <t>R</t>
  </si>
  <si>
    <t>Poles</t>
  </si>
  <si>
    <t xml:space="preserve">R </t>
  </si>
  <si>
    <t>Mr Woodman's House &amp; Garden</t>
  </si>
  <si>
    <t>"</t>
  </si>
  <si>
    <t>(partly grabb'd)</t>
  </si>
  <si>
    <t>Pickedlease</t>
  </si>
  <si>
    <t>Colesood</t>
  </si>
  <si>
    <t>Dicklease Wood</t>
  </si>
  <si>
    <t>Dicklease</t>
  </si>
  <si>
    <t>Sticklehill</t>
  </si>
  <si>
    <t>*</t>
  </si>
  <si>
    <t>Munford's Ham</t>
  </si>
  <si>
    <t>Wood grabbed &amp; lies to it</t>
  </si>
  <si>
    <t>Broadcroft</t>
  </si>
  <si>
    <t>grabb'd</t>
  </si>
  <si>
    <t>Grabbed</t>
  </si>
  <si>
    <t>Hookkitchings Acre</t>
  </si>
  <si>
    <t>Hookkitchings</t>
  </si>
  <si>
    <t>Coniger Wood</t>
  </si>
  <si>
    <t>Farm Hoase &amp; Backside</t>
  </si>
  <si>
    <r>
      <t xml:space="preserve">Erbarys </t>
    </r>
    <r>
      <rPr>
        <i/>
        <sz val="12"/>
        <color theme="1"/>
        <rFont val="Calibri"/>
        <family val="2"/>
        <scheme val="minor"/>
      </rPr>
      <t>[?]</t>
    </r>
  </si>
  <si>
    <t>Sturcums</t>
  </si>
  <si>
    <t>Manor House &amp; Backside</t>
  </si>
  <si>
    <t>Both included in Homeground</t>
  </si>
  <si>
    <t>Elms Hays</t>
  </si>
  <si>
    <t>Home ground</t>
  </si>
  <si>
    <t>Littlefield</t>
  </si>
  <si>
    <t>Littlefield Copse</t>
  </si>
  <si>
    <t>(Grabb'd</t>
  </si>
  <si>
    <t>Sandylease</t>
  </si>
  <si>
    <t>Upper part of New inclosure</t>
  </si>
  <si>
    <r>
      <t>Lower part of D</t>
    </r>
    <r>
      <rPr>
        <vertAlign val="superscript"/>
        <sz val="12"/>
        <color theme="1"/>
        <rFont val="Calibri (Body)"/>
      </rPr>
      <t>o</t>
    </r>
  </si>
  <si>
    <t>Eighteen Acres</t>
  </si>
  <si>
    <t>Box great field</t>
  </si>
  <si>
    <t>Box field Patch</t>
  </si>
  <si>
    <t>Grabb'd)</t>
  </si>
  <si>
    <t>Little Bosoms</t>
  </si>
  <si>
    <t>(Grabb'd)</t>
  </si>
  <si>
    <t>Great Bosoms</t>
  </si>
  <si>
    <r>
      <t>(D</t>
    </r>
    <r>
      <rPr>
        <u/>
        <vertAlign val="superscript"/>
        <sz val="10"/>
        <color rgb="FFFF0000"/>
        <rFont val="Calibri (Body)"/>
      </rPr>
      <t>o</t>
    </r>
    <r>
      <rPr>
        <sz val="10"/>
        <color rgb="FFFF0000"/>
        <rFont val="Calibri"/>
        <family val="2"/>
        <scheme val="minor"/>
      </rPr>
      <t>)</t>
    </r>
  </si>
  <si>
    <t>Six Acres</t>
  </si>
  <si>
    <t>Three Acres</t>
  </si>
  <si>
    <t>Lane</t>
  </si>
  <si>
    <t>Acres</t>
  </si>
  <si>
    <t xml:space="preserve"> </t>
  </si>
  <si>
    <t>Grabb'd</t>
  </si>
  <si>
    <t>Northcroft</t>
  </si>
  <si>
    <t>House and Backside at Lower Rudlow</t>
  </si>
  <si>
    <t>Ruins</t>
  </si>
  <si>
    <t>(Grubb'd)</t>
  </si>
  <si>
    <t>Four Acres</t>
  </si>
  <si>
    <t>Acre</t>
  </si>
  <si>
    <t>Two Acres</t>
  </si>
  <si>
    <t>Shewells</t>
  </si>
  <si>
    <t>Brockwells</t>
  </si>
  <si>
    <t>Coxes</t>
  </si>
  <si>
    <t>Coxes House &amp; Backside</t>
  </si>
  <si>
    <t>Small gains</t>
  </si>
  <si>
    <r>
      <t>D</t>
    </r>
    <r>
      <rPr>
        <vertAlign val="superscript"/>
        <sz val="10"/>
        <color rgb="FFFF0000"/>
        <rFont val="Calibri (Body)"/>
      </rPr>
      <t>o</t>
    </r>
  </si>
  <si>
    <t>Lower Oatvennels</t>
  </si>
  <si>
    <r>
      <t>Great D</t>
    </r>
    <r>
      <rPr>
        <vertAlign val="superscript"/>
        <sz val="12"/>
        <color theme="1"/>
        <rFont val="Calibri (Body)"/>
      </rPr>
      <t>o</t>
    </r>
  </si>
  <si>
    <r>
      <t>Little D</t>
    </r>
    <r>
      <rPr>
        <vertAlign val="superscript"/>
        <sz val="12"/>
        <color theme="1"/>
        <rFont val="Calibri (Body)"/>
      </rPr>
      <t>o</t>
    </r>
  </si>
  <si>
    <r>
      <t>(D</t>
    </r>
    <r>
      <rPr>
        <u/>
        <vertAlign val="superscript"/>
        <sz val="10"/>
        <color rgb="FFFF0000"/>
        <rFont val="Calibri"/>
        <family val="2"/>
        <scheme val="minor"/>
      </rPr>
      <t>o</t>
    </r>
    <r>
      <rPr>
        <sz val="10"/>
        <color rgb="FFFF0000"/>
        <rFont val="Calibri"/>
        <family val="2"/>
        <scheme val="minor"/>
      </rPr>
      <t>)</t>
    </r>
  </si>
  <si>
    <t>Symond's Wood</t>
  </si>
  <si>
    <t xml:space="preserve">Symond's  </t>
  </si>
  <si>
    <t>Longlease</t>
  </si>
  <si>
    <t xml:space="preserve">  Now upper [illegible] Acre of Longlease in it</t>
  </si>
  <si>
    <t>Little french grass ground</t>
  </si>
  <si>
    <r>
      <t>Great D</t>
    </r>
    <r>
      <rPr>
        <vertAlign val="superscript"/>
        <sz val="12"/>
        <color theme="1"/>
        <rFont val="Calibri (Body)"/>
      </rPr>
      <t>o</t>
    </r>
    <r>
      <rPr>
        <sz val="12"/>
        <color theme="1"/>
        <rFont val="Calibri"/>
        <family val="2"/>
        <scheme val="minor"/>
      </rPr>
      <t xml:space="preserve">                                 </t>
    </r>
    <r>
      <rPr>
        <sz val="12"/>
        <color rgb="FFFF0000"/>
        <rFont val="Calibri"/>
        <family val="2"/>
        <scheme val="minor"/>
      </rPr>
      <t xml:space="preserve">  </t>
    </r>
    <r>
      <rPr>
        <vertAlign val="superscript"/>
        <sz val="12"/>
        <color rgb="FFFF0000"/>
        <rFont val="Calibri (Body)"/>
      </rPr>
      <t>Arable</t>
    </r>
  </si>
  <si>
    <t>?1</t>
  </si>
  <si>
    <t>?3</t>
  </si>
  <si>
    <t>Lower Mancroft Water now</t>
  </si>
  <si>
    <r>
      <t xml:space="preserve">Great Mancroft Water      </t>
    </r>
    <r>
      <rPr>
        <vertAlign val="subscript"/>
        <sz val="12"/>
        <color rgb="FFFF0000"/>
        <rFont val="Calibri (Body)"/>
      </rPr>
      <t xml:space="preserve"> (</t>
    </r>
  </si>
  <si>
    <r>
      <t>Little D</t>
    </r>
    <r>
      <rPr>
        <vertAlign val="superscript"/>
        <sz val="12"/>
        <color theme="1"/>
        <rFont val="Calibri (Body)"/>
      </rPr>
      <t>o</t>
    </r>
    <r>
      <rPr>
        <sz val="12"/>
        <color theme="1"/>
        <rFont val="Calibri"/>
        <family val="2"/>
        <scheme val="minor"/>
      </rPr>
      <t xml:space="preserve">                            </t>
    </r>
    <r>
      <rPr>
        <sz val="12"/>
        <color rgb="FFFF0000"/>
        <rFont val="Calibri"/>
        <family val="2"/>
        <scheme val="minor"/>
      </rPr>
      <t xml:space="preserve">  </t>
    </r>
    <r>
      <rPr>
        <vertAlign val="superscript"/>
        <sz val="12"/>
        <color rgb="FFFF0000"/>
        <rFont val="Calibri (Body)"/>
      </rPr>
      <t xml:space="preserve"> (Pasture</t>
    </r>
  </si>
  <si>
    <t>Beverly's mead</t>
  </si>
  <si>
    <t>(Partly grabb'd)</t>
  </si>
  <si>
    <t>Olands Wood</t>
  </si>
  <si>
    <t xml:space="preserve">" </t>
  </si>
  <si>
    <t>Olands</t>
  </si>
  <si>
    <r>
      <t>Bro</t>
    </r>
    <r>
      <rPr>
        <u/>
        <vertAlign val="superscript"/>
        <sz val="12"/>
        <color theme="1"/>
        <rFont val="Calibri (Body)"/>
      </rPr>
      <t>t</t>
    </r>
    <r>
      <rPr>
        <sz val="12"/>
        <color theme="1"/>
        <rFont val="Calibri (Body)"/>
      </rPr>
      <t xml:space="preserve"> over</t>
    </r>
  </si>
  <si>
    <t>Whole of Tillage &amp; Pasture</t>
  </si>
  <si>
    <r>
      <t>Phelps's ground ab</t>
    </r>
    <r>
      <rPr>
        <vertAlign val="superscript"/>
        <sz val="12"/>
        <color rgb="FFFF0000"/>
        <rFont val="Calibri (Body)"/>
      </rPr>
      <t>t</t>
    </r>
  </si>
  <si>
    <t>This is the paper Writing referd to in the Affidavit of Edward Lee sworn this Thirty first Day of October 1821 Before me Geo Ryley a Master Extra in Chancery</t>
  </si>
  <si>
    <r>
      <t>1755
The Measure of the Neate Lands within Bounds thats Plowable and Mowable at Rudley in y</t>
    </r>
    <r>
      <rPr>
        <vertAlign val="superscript"/>
        <sz val="12"/>
        <color theme="1"/>
        <rFont val="Calibri (Body)"/>
      </rPr>
      <t>e</t>
    </r>
    <r>
      <rPr>
        <sz val="12"/>
        <color theme="1"/>
        <rFont val="Calibri"/>
        <family val="2"/>
        <scheme val="minor"/>
      </rPr>
      <t xml:space="preserve"> parish of Box belonging to Tho</t>
    </r>
    <r>
      <rPr>
        <vertAlign val="superscript"/>
        <sz val="12"/>
        <color theme="1"/>
        <rFont val="Calibri (Body)"/>
      </rPr>
      <t>s</t>
    </r>
    <r>
      <rPr>
        <sz val="12"/>
        <color theme="1"/>
        <rFont val="Calibri"/>
        <family val="2"/>
        <scheme val="minor"/>
      </rPr>
      <t>. Goddard Esq</t>
    </r>
    <r>
      <rPr>
        <vertAlign val="superscript"/>
        <sz val="12"/>
        <color theme="1"/>
        <rFont val="Calibri (Body)"/>
      </rPr>
      <t>r</t>
    </r>
  </si>
  <si>
    <r>
      <t>This is the parchment writing referd to in the affidavit of Edward lee sworn this Thirty first Day of October 1821 before me Geo. Ryley a [?</t>
    </r>
    <r>
      <rPr>
        <i/>
        <sz val="9"/>
        <color rgb="FF00B050"/>
        <rFont val="Calibri"/>
        <family val="2"/>
        <scheme val="minor"/>
      </rPr>
      <t>MasterExtra in Chancery]</t>
    </r>
  </si>
  <si>
    <t>Rds</t>
  </si>
  <si>
    <t>Picked Leaze</t>
  </si>
  <si>
    <r>
      <t>22</t>
    </r>
    <r>
      <rPr>
        <vertAlign val="superscript"/>
        <sz val="12"/>
        <color rgb="FFFF0000"/>
        <rFont val="Calibri (Body)"/>
      </rPr>
      <t>1</t>
    </r>
    <r>
      <rPr>
        <sz val="12"/>
        <color rgb="FFFF0000"/>
        <rFont val="Calibri"/>
        <family val="2"/>
        <scheme val="minor"/>
      </rPr>
      <t>/</t>
    </r>
    <r>
      <rPr>
        <vertAlign val="subscript"/>
        <sz val="12"/>
        <color rgb="FFFF0000"/>
        <rFont val="Calibri (Body)"/>
      </rPr>
      <t>2</t>
    </r>
  </si>
  <si>
    <r>
      <t xml:space="preserve">Dickleaze and </t>
    </r>
    <r>
      <rPr>
        <vertAlign val="superscript"/>
        <sz val="9"/>
        <color rgb="FFFF0000"/>
        <rFont val="Calibri (Body)"/>
      </rPr>
      <t>some of Richd Webbs</t>
    </r>
  </si>
  <si>
    <r>
      <t>9</t>
    </r>
    <r>
      <rPr>
        <vertAlign val="superscript"/>
        <sz val="12"/>
        <color rgb="FFFF0000"/>
        <rFont val="Calibri (Body)"/>
      </rPr>
      <t>1</t>
    </r>
    <r>
      <rPr>
        <sz val="12"/>
        <color rgb="FFFF0000"/>
        <rFont val="Calibri"/>
        <family val="2"/>
        <scheme val="minor"/>
      </rPr>
      <t>/</t>
    </r>
    <r>
      <rPr>
        <vertAlign val="subscript"/>
        <sz val="12"/>
        <color rgb="FFFF0000"/>
        <rFont val="Calibri (Body)"/>
      </rPr>
      <t>2</t>
    </r>
  </si>
  <si>
    <r>
      <t xml:space="preserve">Sticklehill With Late Phelpeses </t>
    </r>
    <r>
      <rPr>
        <sz val="8"/>
        <color theme="1"/>
        <rFont val="Calibri (Body)"/>
      </rPr>
      <t>4-3-30</t>
    </r>
  </si>
  <si>
    <t>Hulberts mead</t>
  </si>
  <si>
    <r>
      <t>Meadow - about 8</t>
    </r>
    <r>
      <rPr>
        <vertAlign val="superscript"/>
        <sz val="9"/>
        <color rgb="FFFF0000"/>
        <rFont val="Calibri (Body)"/>
      </rPr>
      <t>3</t>
    </r>
    <r>
      <rPr>
        <sz val="9"/>
        <color rgb="FFFF0000"/>
        <rFont val="Calibri"/>
        <family val="2"/>
        <scheme val="minor"/>
      </rPr>
      <t>/</t>
    </r>
    <r>
      <rPr>
        <vertAlign val="subscript"/>
        <sz val="9"/>
        <color rgb="FFFF0000"/>
        <rFont val="Calibri (Body)"/>
      </rPr>
      <t>4</t>
    </r>
  </si>
  <si>
    <r>
      <t xml:space="preserve">Hungford or Munfords Ham &amp; withey </t>
    </r>
    <r>
      <rPr>
        <vertAlign val="superscript"/>
        <sz val="12"/>
        <color theme="1"/>
        <rFont val="Calibri (Body)"/>
      </rPr>
      <t>bead</t>
    </r>
  </si>
  <si>
    <r>
      <t xml:space="preserve">Long Mead  </t>
    </r>
    <r>
      <rPr>
        <sz val="12"/>
        <color rgb="FFFF0000"/>
        <rFont val="Calibri"/>
        <family val="2"/>
        <scheme val="minor"/>
      </rPr>
      <t xml:space="preserve"> </t>
    </r>
    <r>
      <rPr>
        <vertAlign val="superscript"/>
        <sz val="12"/>
        <color rgb="FFFF0000"/>
        <rFont val="Calibri (Body)"/>
      </rPr>
      <t>[illegible] grabbed there</t>
    </r>
  </si>
  <si>
    <r>
      <t>11</t>
    </r>
    <r>
      <rPr>
        <vertAlign val="superscript"/>
        <sz val="12"/>
        <color rgb="FFFF0000"/>
        <rFont val="Calibri (Body)"/>
      </rPr>
      <t>1</t>
    </r>
    <r>
      <rPr>
        <sz val="12"/>
        <color rgb="FFFF0000"/>
        <rFont val="Calibri"/>
        <family val="2"/>
        <scheme val="minor"/>
      </rPr>
      <t>/</t>
    </r>
    <r>
      <rPr>
        <vertAlign val="subscript"/>
        <sz val="12"/>
        <color rgb="FFFF0000"/>
        <rFont val="Calibri (Body)"/>
      </rPr>
      <t>2</t>
    </r>
  </si>
  <si>
    <t>Hookkitching and the Acre</t>
  </si>
  <si>
    <r>
      <t>10</t>
    </r>
    <r>
      <rPr>
        <vertAlign val="superscript"/>
        <sz val="12"/>
        <color rgb="FFFF0000"/>
        <rFont val="Calibri (Body)"/>
      </rPr>
      <t>1</t>
    </r>
    <r>
      <rPr>
        <sz val="12"/>
        <color rgb="FFFF0000"/>
        <rFont val="Calibri"/>
        <family val="2"/>
        <scheme val="minor"/>
      </rPr>
      <t>/</t>
    </r>
    <r>
      <rPr>
        <vertAlign val="subscript"/>
        <sz val="12"/>
        <color rgb="FFFF0000"/>
        <rFont val="Calibri (Body)"/>
      </rPr>
      <t>2</t>
    </r>
  </si>
  <si>
    <t>Hearburys</t>
  </si>
  <si>
    <t>Stercumbs</t>
  </si>
  <si>
    <t>Elmhays and the Home Ground together</t>
  </si>
  <si>
    <t>Westfield Tineing</t>
  </si>
  <si>
    <r>
      <t>21</t>
    </r>
    <r>
      <rPr>
        <vertAlign val="superscript"/>
        <sz val="12"/>
        <color rgb="FFFF0000"/>
        <rFont val="Calibri (Body)"/>
      </rPr>
      <t>1</t>
    </r>
    <r>
      <rPr>
        <sz val="12"/>
        <color rgb="FFFF0000"/>
        <rFont val="Calibri"/>
        <family val="2"/>
        <scheme val="minor"/>
      </rPr>
      <t>/</t>
    </r>
    <r>
      <rPr>
        <vertAlign val="subscript"/>
        <sz val="12"/>
        <color rgb="FFFF0000"/>
        <rFont val="Calibri (Body)"/>
      </rPr>
      <t>2</t>
    </r>
  </si>
  <si>
    <t>Little field</t>
  </si>
  <si>
    <t>Sandey leaze</t>
  </si>
  <si>
    <r>
      <t>20</t>
    </r>
    <r>
      <rPr>
        <vertAlign val="superscript"/>
        <sz val="12"/>
        <color rgb="FFFF0000"/>
        <rFont val="Calibri (Body)"/>
      </rPr>
      <t>1</t>
    </r>
    <r>
      <rPr>
        <sz val="12"/>
        <color rgb="FFFF0000"/>
        <rFont val="Calibri"/>
        <family val="2"/>
        <scheme val="minor"/>
      </rPr>
      <t>/</t>
    </r>
    <r>
      <rPr>
        <vertAlign val="subscript"/>
        <sz val="12"/>
        <color rgb="FFFF0000"/>
        <rFont val="Calibri (Body)"/>
      </rPr>
      <t>2</t>
    </r>
  </si>
  <si>
    <r>
      <t>The Upper Newinclou</t>
    </r>
    <r>
      <rPr>
        <vertAlign val="superscript"/>
        <sz val="12"/>
        <color theme="1"/>
        <rFont val="Calibri (Body)"/>
      </rPr>
      <t>s</t>
    </r>
    <r>
      <rPr>
        <sz val="12"/>
        <color theme="1"/>
        <rFont val="Calibri"/>
        <family val="2"/>
        <scheme val="minor"/>
      </rPr>
      <t>er</t>
    </r>
  </si>
  <si>
    <t>The Lower Newinclouser</t>
  </si>
  <si>
    <t>The Tineing Cal'd Eighteen Acres</t>
  </si>
  <si>
    <t>Boxfield Tineing towards Bathroad</t>
  </si>
  <si>
    <t>Boxffield Tineing towards Box</t>
  </si>
  <si>
    <t>Northcrof</t>
  </si>
  <si>
    <r>
      <t xml:space="preserve">Great Bossoms tine adjoyning Box field </t>
    </r>
    <r>
      <rPr>
        <vertAlign val="superscript"/>
        <sz val="12"/>
        <color theme="1"/>
        <rFont val="Calibri (Body)"/>
      </rPr>
      <t>and ye lane</t>
    </r>
  </si>
  <si>
    <r>
      <t>10</t>
    </r>
    <r>
      <rPr>
        <vertAlign val="superscript"/>
        <sz val="12"/>
        <color rgb="FFFF0000"/>
        <rFont val="Calibri (Body)"/>
      </rPr>
      <t>*</t>
    </r>
    <r>
      <rPr>
        <sz val="12"/>
        <color rgb="FFFF0000"/>
        <rFont val="Calibri"/>
        <family val="2"/>
        <scheme val="minor"/>
      </rPr>
      <t>/</t>
    </r>
    <r>
      <rPr>
        <vertAlign val="subscript"/>
        <sz val="12"/>
        <color rgb="FFFF0000"/>
        <rFont val="Calibri (Body)"/>
      </rPr>
      <t>4</t>
    </r>
  </si>
  <si>
    <r>
      <t>Lower Bossoms or Lee's Tineing adjoyn</t>
    </r>
    <r>
      <rPr>
        <vertAlign val="superscript"/>
        <sz val="12"/>
        <color theme="1"/>
        <rFont val="Calibri (Body)"/>
      </rPr>
      <t>ing ye lowr way</t>
    </r>
  </si>
  <si>
    <t>Brockwell</t>
  </si>
  <si>
    <t>Cockses and Small gains</t>
  </si>
  <si>
    <r>
      <t>15</t>
    </r>
    <r>
      <rPr>
        <vertAlign val="superscript"/>
        <sz val="12"/>
        <color rgb="FFFF0000"/>
        <rFont val="Calibri (Body)"/>
      </rPr>
      <t>1</t>
    </r>
    <r>
      <rPr>
        <sz val="12"/>
        <color rgb="FFFF0000"/>
        <rFont val="Calibri"/>
        <family val="2"/>
        <scheme val="minor"/>
      </rPr>
      <t>/</t>
    </r>
    <r>
      <rPr>
        <vertAlign val="subscript"/>
        <sz val="12"/>
        <color rgb="FFFF0000"/>
        <rFont val="Calibri (Body)"/>
      </rPr>
      <t>2</t>
    </r>
  </si>
  <si>
    <r>
      <t>Oatfennells</t>
    </r>
    <r>
      <rPr>
        <sz val="12"/>
        <color rgb="FFFF0000"/>
        <rFont val="Calibri"/>
        <family val="2"/>
        <scheme val="minor"/>
      </rPr>
      <t xml:space="preserve"> </t>
    </r>
    <r>
      <rPr>
        <sz val="9"/>
        <color rgb="FFFF0000"/>
        <rFont val="Calibri (Body)"/>
      </rPr>
      <t>([illegible] acres 15-3-3)</t>
    </r>
  </si>
  <si>
    <t>Simmons with the Woodland</t>
  </si>
  <si>
    <t>Long Leaze</t>
  </si>
  <si>
    <t>Upper Mankerds or ffrench grass mead</t>
  </si>
  <si>
    <t>Great and Little Mankers</t>
  </si>
  <si>
    <t>Beaverlys Mead</t>
  </si>
  <si>
    <t>about [Illegible] Acres</t>
  </si>
  <si>
    <r>
      <t xml:space="preserve">Wolands </t>
    </r>
    <r>
      <rPr>
        <sz val="11"/>
        <color rgb="FFFF0000"/>
        <rFont val="Calibri (Body)"/>
      </rPr>
      <t>Now thrown into Richd Webb [illegible]</t>
    </r>
  </si>
  <si>
    <t>Total Neat</t>
  </si>
  <si>
    <t>Little [?] Olends</t>
  </si>
  <si>
    <t>Coppices, Hungerford Wood abt 11, Commiger Wood abt [illegible]</t>
  </si>
  <si>
    <t>Cleeve Coppice [illegible] Coppice abt</t>
  </si>
  <si>
    <t>Goddard field-book land parcel</t>
  </si>
  <si>
    <t>Bounds Brakes</t>
  </si>
  <si>
    <t>Uper and Lower Mankards</t>
  </si>
  <si>
    <t xml:space="preserve">  Now upper [illegible]</t>
  </si>
  <si>
    <t>[Illegible] Acre of Longlease in it</t>
  </si>
  <si>
    <t>1722 Richard Garven Survey</t>
  </si>
  <si>
    <t>1755 Survey</t>
  </si>
  <si>
    <t>Goddard Fieldbook c. 1755-1760</t>
  </si>
  <si>
    <t>Lee annotations late C18th</t>
  </si>
  <si>
    <t>Notes</t>
  </si>
  <si>
    <t>Tillage &amp; pasture</t>
  </si>
  <si>
    <t>Total area</t>
  </si>
  <si>
    <t>⇢⇢⇢⇢⇢</t>
  </si>
  <si>
    <t>⇢⇢⇢⇢⇢ ⇢⇢⇢⇢⇢ ⇢⇢⇢⇢⇢ ⇢⇢⇢⇢⇢</t>
  </si>
  <si>
    <t>Omitted from 1755 survey</t>
  </si>
  <si>
    <t>1722 area equals field-book 'with'; 1755 area equals field-book 'without'</t>
  </si>
  <si>
    <r>
      <t>21</t>
    </r>
    <r>
      <rPr>
        <vertAlign val="superscript"/>
        <sz val="12"/>
        <color theme="1"/>
        <rFont val="Calibri (Body)"/>
      </rPr>
      <t>1</t>
    </r>
    <r>
      <rPr>
        <sz val="12"/>
        <color theme="1"/>
        <rFont val="Calibri"/>
        <family val="2"/>
        <scheme val="minor"/>
      </rPr>
      <t>/</t>
    </r>
    <r>
      <rPr>
        <vertAlign val="subscript"/>
        <sz val="12"/>
        <color theme="1"/>
        <rFont val="Calibri (Body)"/>
      </rPr>
      <t>2</t>
    </r>
  </si>
  <si>
    <r>
      <t>20</t>
    </r>
    <r>
      <rPr>
        <vertAlign val="superscript"/>
        <sz val="12"/>
        <color theme="1"/>
        <rFont val="Calibri (Body)"/>
      </rPr>
      <t>1</t>
    </r>
    <r>
      <rPr>
        <sz val="12"/>
        <color theme="1"/>
        <rFont val="Calibri"/>
        <family val="2"/>
        <scheme val="minor"/>
      </rPr>
      <t>/</t>
    </r>
    <r>
      <rPr>
        <vertAlign val="subscript"/>
        <sz val="12"/>
        <color theme="1"/>
        <rFont val="Calibri (Body)"/>
      </rPr>
      <t>2</t>
    </r>
  </si>
  <si>
    <r>
      <t>11</t>
    </r>
    <r>
      <rPr>
        <vertAlign val="superscript"/>
        <sz val="12"/>
        <color theme="1"/>
        <rFont val="Calibri (Body)"/>
      </rPr>
      <t>1</t>
    </r>
    <r>
      <rPr>
        <sz val="12"/>
        <color theme="1"/>
        <rFont val="Calibri"/>
        <family val="2"/>
        <scheme val="minor"/>
      </rPr>
      <t>/</t>
    </r>
    <r>
      <rPr>
        <vertAlign val="subscript"/>
        <sz val="12"/>
        <color theme="1"/>
        <rFont val="Calibri (Body)"/>
      </rPr>
      <t>2</t>
    </r>
  </si>
  <si>
    <t>1755 area equals field-book 'without' value</t>
  </si>
  <si>
    <t>1755 areas equals field-book 'without' values. Not readily identifiable in 1722 survey, although there are some elements of toponymic continuity.  It is likely that there was significant re-organisation of boundaries in this area between 1722 and 1755</t>
  </si>
  <si>
    <t>⇢?⇢?⇢⇢</t>
  </si>
  <si>
    <r>
      <t>10</t>
    </r>
    <r>
      <rPr>
        <vertAlign val="superscript"/>
        <sz val="12"/>
        <color theme="1"/>
        <rFont val="Calibri (Body)"/>
      </rPr>
      <t>*</t>
    </r>
    <r>
      <rPr>
        <sz val="12"/>
        <color theme="1"/>
        <rFont val="Calibri"/>
        <family val="2"/>
        <scheme val="minor"/>
      </rPr>
      <t>/</t>
    </r>
    <r>
      <rPr>
        <vertAlign val="subscript"/>
        <sz val="12"/>
        <color theme="1"/>
        <rFont val="Calibri (Body)"/>
      </rPr>
      <t>4</t>
    </r>
  </si>
  <si>
    <t>??? Mr Woodman's House &amp; Garden</t>
  </si>
  <si>
    <t>⇢?⇢?⇢⇢ ⇢?⇢?⇢⇢ ⇢?⇢?⇢⇢ ⇢?⇢?⇢⇢</t>
  </si>
  <si>
    <t>Correlation between 1722 survey and field book on basis of area</t>
  </si>
  <si>
    <r>
      <t>22</t>
    </r>
    <r>
      <rPr>
        <vertAlign val="superscript"/>
        <sz val="12"/>
        <color theme="1"/>
        <rFont val="Calibri (Body)"/>
      </rPr>
      <t>1</t>
    </r>
    <r>
      <rPr>
        <sz val="12"/>
        <color theme="1"/>
        <rFont val="Calibri"/>
        <family val="2"/>
        <scheme val="minor"/>
      </rPr>
      <t>/</t>
    </r>
    <r>
      <rPr>
        <vertAlign val="subscript"/>
        <sz val="12"/>
        <color theme="1"/>
        <rFont val="Calibri (Body)"/>
      </rPr>
      <t>2</t>
    </r>
  </si>
  <si>
    <t>1755 area equals field-book 'without' value. Illustrates enclosure of Box Great Field between 1722 and 1655</t>
  </si>
  <si>
    <t>Omitted from 1755 survey &amp; field book. Precise location uncertain</t>
  </si>
  <si>
    <t>1755 area equals field-book 'without' value; the two fields were evidently amalgamated between 1722 and 1755, "losing' 1 rood 25 poles</t>
  </si>
  <si>
    <r>
      <t>Oatfennells</t>
    </r>
    <r>
      <rPr>
        <sz val="12"/>
        <color theme="1"/>
        <rFont val="Calibri"/>
        <family val="2"/>
        <scheme val="minor"/>
      </rPr>
      <t xml:space="preserve"> </t>
    </r>
    <r>
      <rPr>
        <sz val="9"/>
        <color theme="1"/>
        <rFont val="Calibri (Body)"/>
      </rPr>
      <t>([illegible] acres 15-3-3)</t>
    </r>
  </si>
  <si>
    <r>
      <t>15-3-3/ 15</t>
    </r>
    <r>
      <rPr>
        <vertAlign val="superscript"/>
        <sz val="10"/>
        <color theme="1"/>
        <rFont val="Calibri (Body)"/>
      </rPr>
      <t>1</t>
    </r>
    <r>
      <rPr>
        <sz val="10"/>
        <color theme="1"/>
        <rFont val="Calibri"/>
        <family val="2"/>
        <scheme val="minor"/>
      </rPr>
      <t>/</t>
    </r>
    <r>
      <rPr>
        <vertAlign val="subscript"/>
        <sz val="10"/>
        <color theme="1"/>
        <rFont val="Calibri (Body)"/>
      </rPr>
      <t>2</t>
    </r>
  </si>
  <si>
    <t>1755 area equals field-book 'without' value, Evidently amalgamation between 1722 and 1755, although the total of the 1722 areas is 16-1-28. Edward Lee's added note gives area of 15-3-3</t>
  </si>
  <si>
    <t>1755 area equals field-book 'without' value. Amalgamated areas of 1722 survey total 17.3.32</t>
  </si>
  <si>
    <r>
      <rPr>
        <sz val="12"/>
        <color theme="1"/>
        <rFont val="Calibri (Body)"/>
      </rPr>
      <t>[?]</t>
    </r>
    <r>
      <rPr>
        <sz val="12"/>
        <color theme="1"/>
        <rFont val="Calibri"/>
        <family val="2"/>
        <scheme val="minor"/>
      </rPr>
      <t xml:space="preserve"> Little [?] Olends</t>
    </r>
  </si>
  <si>
    <t>Correlation between 1755 and field book on basis of toponymic similarity and area. A late addition to 1755 survey. See "Woelands &amp; Milkcroft' below</t>
  </si>
  <si>
    <t>1755 area from amalgamated 1722 values, equivalent to area in field book</t>
  </si>
  <si>
    <r>
      <t>Great D</t>
    </r>
    <r>
      <rPr>
        <vertAlign val="superscript"/>
        <sz val="12"/>
        <color theme="1"/>
        <rFont val="Calibri (Body)"/>
      </rPr>
      <t>o</t>
    </r>
    <r>
      <rPr>
        <sz val="12"/>
        <color theme="1"/>
        <rFont val="Calibri"/>
        <family val="2"/>
        <scheme val="minor"/>
      </rPr>
      <t xml:space="preserve">                                   </t>
    </r>
    <r>
      <rPr>
        <vertAlign val="superscript"/>
        <sz val="12"/>
        <color theme="1"/>
        <rFont val="Calibri (Body)"/>
      </rPr>
      <t>Arable</t>
    </r>
  </si>
  <si>
    <r>
      <t xml:space="preserve">Great Mancroft Water      </t>
    </r>
    <r>
      <rPr>
        <vertAlign val="subscript"/>
        <sz val="12"/>
        <color theme="1"/>
        <rFont val="Calibri (Body)"/>
      </rPr>
      <t xml:space="preserve"> (</t>
    </r>
  </si>
  <si>
    <t>1755 area equals field-book 'without' value; amalgamated 1722 values equal 11-2-3</t>
  </si>
  <si>
    <r>
      <t>Little D</t>
    </r>
    <r>
      <rPr>
        <vertAlign val="superscript"/>
        <sz val="12"/>
        <color theme="1"/>
        <rFont val="Calibri (Body)"/>
      </rPr>
      <t>o</t>
    </r>
    <r>
      <rPr>
        <sz val="12"/>
        <color theme="1"/>
        <rFont val="Calibri"/>
        <family val="2"/>
        <scheme val="minor"/>
      </rPr>
      <t xml:space="preserve">                              </t>
    </r>
    <r>
      <rPr>
        <vertAlign val="superscript"/>
        <sz val="12"/>
        <color theme="1"/>
        <rFont val="Calibri (Body)"/>
      </rPr>
      <t xml:space="preserve"> (Pasture</t>
    </r>
  </si>
  <si>
    <t>Not identifiable in 1722 or 1755 surveys</t>
  </si>
  <si>
    <t>30+</t>
  </si>
  <si>
    <r>
      <t>10</t>
    </r>
    <r>
      <rPr>
        <vertAlign val="superscript"/>
        <sz val="12"/>
        <color theme="1"/>
        <rFont val="Calibri (Body)"/>
      </rPr>
      <t>1</t>
    </r>
    <r>
      <rPr>
        <sz val="12"/>
        <color theme="1"/>
        <rFont val="Calibri"/>
        <family val="2"/>
        <scheme val="minor"/>
      </rPr>
      <t>/</t>
    </r>
    <r>
      <rPr>
        <vertAlign val="subscript"/>
        <sz val="12"/>
        <color theme="1"/>
        <rFont val="Calibri (Body)"/>
      </rPr>
      <t>2</t>
    </r>
  </si>
  <si>
    <r>
      <t>Slight discrepancies between 1722, 1755 and field book areas. Evidently reduced to 10</t>
    </r>
    <r>
      <rPr>
        <vertAlign val="superscript"/>
        <sz val="12"/>
        <color theme="1"/>
        <rFont val="Calibri (Body)"/>
      </rPr>
      <t>1</t>
    </r>
    <r>
      <rPr>
        <sz val="12"/>
        <color theme="1"/>
        <rFont val="Calibri"/>
        <family val="2"/>
        <scheme val="minor"/>
      </rPr>
      <t>/</t>
    </r>
    <r>
      <rPr>
        <vertAlign val="subscript"/>
        <sz val="12"/>
        <color theme="1"/>
        <rFont val="Calibri (Body)"/>
      </rPr>
      <t>2</t>
    </r>
    <r>
      <rPr>
        <sz val="12"/>
        <color theme="1"/>
        <rFont val="Calibri"/>
        <family val="2"/>
        <scheme val="minor"/>
      </rPr>
      <t xml:space="preserve"> acres by later C18</t>
    </r>
    <r>
      <rPr>
        <vertAlign val="superscript"/>
        <sz val="12"/>
        <color theme="1"/>
        <rFont val="Calibri (Body)"/>
      </rPr>
      <t>th</t>
    </r>
    <r>
      <rPr>
        <sz val="12"/>
        <color theme="1"/>
        <rFont val="Calibri"/>
        <family val="2"/>
        <scheme val="minor"/>
      </rPr>
      <t>.</t>
    </r>
  </si>
  <si>
    <t>?? Colesood</t>
  </si>
  <si>
    <t>Correlation conjectural on basis of possible toponymic continuity</t>
  </si>
  <si>
    <r>
      <t xml:space="preserve">Dickleaze and </t>
    </r>
    <r>
      <rPr>
        <vertAlign val="superscript"/>
        <sz val="11"/>
        <color theme="1"/>
        <rFont val="Calibri (Body)"/>
      </rPr>
      <t>some of Richd Webbs</t>
    </r>
  </si>
  <si>
    <t>Possible acquisition of land from Richard Webb shortly after 1755</t>
  </si>
  <si>
    <t>13+</t>
  </si>
  <si>
    <r>
      <t>9</t>
    </r>
    <r>
      <rPr>
        <vertAlign val="superscript"/>
        <sz val="12"/>
        <color theme="1"/>
        <rFont val="Calibri (Body)"/>
      </rPr>
      <t>1</t>
    </r>
    <r>
      <rPr>
        <sz val="12"/>
        <color theme="1"/>
        <rFont val="Calibri"/>
        <family val="2"/>
        <scheme val="minor"/>
      </rPr>
      <t>/</t>
    </r>
    <r>
      <rPr>
        <vertAlign val="subscript"/>
        <sz val="12"/>
        <color theme="1"/>
        <rFont val="Calibri (Body)"/>
      </rPr>
      <t>2</t>
    </r>
  </si>
  <si>
    <t>Amalgamation between 1722 and 1755</t>
  </si>
  <si>
    <r>
      <t>Phelps's ground ab</t>
    </r>
    <r>
      <rPr>
        <vertAlign val="superscript"/>
        <sz val="12"/>
        <color theme="1"/>
        <rFont val="Calibri (Body)"/>
      </rPr>
      <t>t</t>
    </r>
  </si>
  <si>
    <t>?? Hookkitching and the Acre</t>
  </si>
  <si>
    <t>Conjectural correlations</t>
  </si>
  <si>
    <t>Minor discrepancies in area values. Late addition to 1755 survey</t>
  </si>
  <si>
    <t>Likely correlation</t>
  </si>
  <si>
    <r>
      <t xml:space="preserve">[??] Wolands </t>
    </r>
    <r>
      <rPr>
        <sz val="11"/>
        <color theme="1"/>
        <rFont val="Calibri (Body)"/>
      </rPr>
      <t>Now thrown into Richd Webb [illegible]</t>
    </r>
  </si>
  <si>
    <t>(illegible)</t>
  </si>
  <si>
    <t>Probable correlation between 1722 and 1755 on basis of both area and toponymic similarity. Area enlarged between 1755 and compilation of field book, evidently by acquisition of land from Richard Webb (cf Dickleys, above)</t>
  </si>
  <si>
    <r>
      <t xml:space="preserve">Long Mead  </t>
    </r>
    <r>
      <rPr>
        <sz val="12"/>
        <color theme="1"/>
        <rFont val="Calibri"/>
        <family val="2"/>
        <scheme val="minor"/>
      </rPr>
      <t xml:space="preserve"> </t>
    </r>
    <r>
      <rPr>
        <vertAlign val="superscript"/>
        <sz val="12"/>
        <color theme="1"/>
        <rFont val="Calibri (Body)"/>
      </rPr>
      <t>[illegible] grabbed there</t>
    </r>
  </si>
  <si>
    <t>This group of land parcels, listed consecutively in 1722 survey, cannot be identified with confidence in the later survey documents.</t>
  </si>
  <si>
    <t>Total</t>
  </si>
  <si>
    <t>Struck-through text reproduces emendations in the original document</t>
  </si>
  <si>
    <t>Text in red is in the hand of Edward Lee. Text in green is in the hand of George Ryley</t>
  </si>
  <si>
    <t>All three terriers transcribed</t>
  </si>
  <si>
    <t>This file contains transcriptions of the documents referring to the Goddard estate at Rudloe, together with analytical material derived from the transcribed documents. The field-book is in the care of Wiltshire and Swindon History Centre (ref 4179/1); the others are in a private collection.</t>
  </si>
  <si>
    <t>Table to accompany the recosnstructed map, showing the land parcels listed in the field-book and the basis of the identifications made</t>
  </si>
  <si>
    <t>Richard Garven's Survey 1722 - transcription</t>
  </si>
  <si>
    <t>1755 survey - transcription</t>
  </si>
  <si>
    <t>Goddard Field-book (late 1750s) - transcription</t>
  </si>
  <si>
    <t>Concordance, showing relationships between the land parcels described in the documents</t>
  </si>
  <si>
    <t>Edward Lee affidavit, 1821 - transcription</t>
  </si>
  <si>
    <t>Two candidate Herbury fieldnames on T. Herbury's East (no. 13) more likely than Homefield and Herbury's West (no. 19); area fits well with later boundaries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</si>
</sst>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2"/>
      <color theme="1"/>
      <name val="Calibri"/>
      <family val="2"/>
      <scheme val="minor"/>
    </font>
    <font>
      <b/>
      <sz val="12"/>
      <color theme="1"/>
      <name val="Calibri"/>
      <family val="2"/>
      <scheme val="minor"/>
    </font>
    <font>
      <u/>
      <vertAlign val="superscript"/>
      <sz val="12"/>
      <color theme="1"/>
      <name val="Calibri (Body)"/>
    </font>
    <font>
      <sz val="12"/>
      <color theme="1"/>
      <name val="Calibri (Body)"/>
    </font>
    <font>
      <b/>
      <u/>
      <vertAlign val="superscript"/>
      <sz val="12"/>
      <color theme="1"/>
      <name val="Calibri (Body)"/>
    </font>
    <font>
      <sz val="12"/>
      <color rgb="FFFF0000"/>
      <name val="Calibri"/>
      <family val="2"/>
      <scheme val="minor"/>
    </font>
    <font>
      <sz val="10"/>
      <color theme="1"/>
      <name val="Calibri"/>
      <family val="2"/>
      <scheme val="minor"/>
    </font>
    <font>
      <u/>
      <sz val="12"/>
      <color theme="1"/>
      <name val="Calibri (Body)"/>
    </font>
    <font>
      <u/>
      <sz val="12"/>
      <color theme="1"/>
      <name val="Calibri"/>
      <family val="2"/>
      <scheme val="minor"/>
    </font>
    <font>
      <sz val="11"/>
      <color theme="1"/>
      <name val="Calibri (Body)"/>
    </font>
    <font>
      <b/>
      <sz val="10"/>
      <color theme="1"/>
      <name val="Calibri"/>
      <family val="2"/>
      <scheme val="minor"/>
    </font>
    <font>
      <b/>
      <sz val="9"/>
      <color theme="1"/>
      <name val="Calibri (Body)"/>
    </font>
    <font>
      <i/>
      <sz val="12"/>
      <color theme="1"/>
      <name val="Calibri"/>
      <family val="2"/>
      <scheme val="minor"/>
    </font>
    <font>
      <vertAlign val="superscript"/>
      <sz val="12"/>
      <color theme="1"/>
      <name val="Calibri"/>
      <family val="2"/>
      <scheme val="minor"/>
    </font>
    <font>
      <strike/>
      <sz val="12"/>
      <color theme="1"/>
      <name val="Calibri"/>
      <family val="2"/>
      <scheme val="minor"/>
    </font>
    <font>
      <u/>
      <vertAlign val="superscript"/>
      <sz val="12"/>
      <color theme="1"/>
      <name val="Calibri"/>
      <family val="2"/>
      <scheme val="minor"/>
    </font>
    <font>
      <i/>
      <vertAlign val="superscript"/>
      <sz val="12"/>
      <color theme="1"/>
      <name val="Calibri"/>
      <family val="2"/>
      <scheme val="minor"/>
    </font>
    <font>
      <sz val="10"/>
      <color rgb="FFFF0000"/>
      <name val="Calibri"/>
      <family val="2"/>
      <scheme val="minor"/>
    </font>
    <font>
      <vertAlign val="superscript"/>
      <sz val="12"/>
      <color theme="1"/>
      <name val="Calibri (Body)"/>
    </font>
    <font>
      <u/>
      <vertAlign val="superscript"/>
      <sz val="10"/>
      <color rgb="FFFF0000"/>
      <name val="Calibri (Body)"/>
    </font>
    <font>
      <vertAlign val="superscript"/>
      <sz val="10"/>
      <color rgb="FFFF0000"/>
      <name val="Calibri (Body)"/>
    </font>
    <font>
      <u/>
      <vertAlign val="superscript"/>
      <sz val="10"/>
      <color rgb="FFFF0000"/>
      <name val="Calibri"/>
      <family val="2"/>
      <scheme val="minor"/>
    </font>
    <font>
      <vertAlign val="superscript"/>
      <sz val="12"/>
      <color rgb="FFFF0000"/>
      <name val="Calibri (Body)"/>
    </font>
    <font>
      <vertAlign val="subscript"/>
      <sz val="12"/>
      <color rgb="FFFF0000"/>
      <name val="Calibri (Body)"/>
    </font>
    <font>
      <sz val="12"/>
      <color rgb="FF00B050"/>
      <name val="Calibri"/>
      <family val="2"/>
      <scheme val="minor"/>
    </font>
    <font>
      <sz val="9"/>
      <color rgb="FF00B050"/>
      <name val="Calibri"/>
      <family val="2"/>
      <scheme val="minor"/>
    </font>
    <font>
      <i/>
      <sz val="9"/>
      <color rgb="FF00B050"/>
      <name val="Calibri"/>
      <family val="2"/>
      <scheme val="minor"/>
    </font>
    <font>
      <sz val="9"/>
      <color theme="1"/>
      <name val="Calibri"/>
      <family val="2"/>
      <scheme val="minor"/>
    </font>
    <font>
      <vertAlign val="superscript"/>
      <sz val="9"/>
      <color rgb="FFFF0000"/>
      <name val="Calibri (Body)"/>
    </font>
    <font>
      <sz val="8"/>
      <color theme="1"/>
      <name val="Calibri (Body)"/>
    </font>
    <font>
      <sz val="9"/>
      <color rgb="FFFF0000"/>
      <name val="Calibri"/>
      <family val="2"/>
      <scheme val="minor"/>
    </font>
    <font>
      <vertAlign val="subscript"/>
      <sz val="9"/>
      <color rgb="FFFF0000"/>
      <name val="Calibri (Body)"/>
    </font>
    <font>
      <sz val="9"/>
      <color rgb="FFFF0000"/>
      <name val="Calibri (Body)"/>
    </font>
    <font>
      <sz val="11"/>
      <color rgb="FFFF0000"/>
      <name val="Calibri (Body)"/>
    </font>
    <font>
      <i/>
      <sz val="8"/>
      <color theme="1"/>
      <name val="Calibri"/>
      <family val="2"/>
      <scheme val="minor"/>
    </font>
    <font>
      <b/>
      <sz val="14"/>
      <color theme="1"/>
      <name val="Calibri"/>
      <family val="2"/>
      <scheme val="minor"/>
    </font>
    <font>
      <vertAlign val="subscript"/>
      <sz val="12"/>
      <color theme="1"/>
      <name val="Calibri (Body)"/>
    </font>
    <font>
      <sz val="9"/>
      <color theme="1"/>
      <name val="Calibri (Body)"/>
    </font>
    <font>
      <vertAlign val="superscript"/>
      <sz val="10"/>
      <color theme="1"/>
      <name val="Calibri (Body)"/>
    </font>
    <font>
      <vertAlign val="subscript"/>
      <sz val="10"/>
      <color theme="1"/>
      <name val="Calibri (Body)"/>
    </font>
    <font>
      <vertAlign val="superscript"/>
      <sz val="11"/>
      <color theme="1"/>
      <name val="Calibri (Body)"/>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42">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rgb="FFFF0000"/>
      </top>
      <bottom/>
      <diagonal/>
    </border>
    <border>
      <left/>
      <right/>
      <top style="hair">
        <color rgb="FFFF0000"/>
      </top>
      <bottom/>
      <diagonal/>
    </border>
    <border>
      <left/>
      <right style="thin">
        <color auto="1"/>
      </right>
      <top style="hair">
        <color rgb="FFFF0000"/>
      </top>
      <bottom/>
      <diagonal/>
    </border>
    <border>
      <left style="thin">
        <color auto="1"/>
      </left>
      <right/>
      <top/>
      <bottom style="hair">
        <color rgb="FFFF0000"/>
      </bottom>
      <diagonal/>
    </border>
    <border>
      <left/>
      <right/>
      <top/>
      <bottom style="hair">
        <color rgb="FFFF0000"/>
      </bottom>
      <diagonal/>
    </border>
    <border>
      <left/>
      <right style="thin">
        <color auto="1"/>
      </right>
      <top/>
      <bottom style="hair">
        <color rgb="FFFF0000"/>
      </bottom>
      <diagonal/>
    </border>
    <border>
      <left style="thin">
        <color auto="1"/>
      </left>
      <right/>
      <top style="hair">
        <color rgb="FFFF0000"/>
      </top>
      <bottom style="thin">
        <color auto="1"/>
      </bottom>
      <diagonal/>
    </border>
    <border>
      <left/>
      <right/>
      <top style="hair">
        <color rgb="FFFF0000"/>
      </top>
      <bottom style="thin">
        <color auto="1"/>
      </bottom>
      <diagonal/>
    </border>
    <border>
      <left/>
      <right style="thin">
        <color auto="1"/>
      </right>
      <top style="hair">
        <color rgb="FFFF0000"/>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
      <left style="thin">
        <color auto="1"/>
      </left>
      <right style="thick">
        <color theme="0" tint="-0.24994659260841701"/>
      </right>
      <top/>
      <bottom/>
      <diagonal/>
    </border>
  </borders>
  <cellStyleXfs count="1">
    <xf numFmtId="0" fontId="0" fillId="0" borderId="0"/>
  </cellStyleXfs>
  <cellXfs count="611">
    <xf numFmtId="0" fontId="0" fillId="0" borderId="0" xfId="0"/>
    <xf numFmtId="49" fontId="0" fillId="0" borderId="0" xfId="0" applyNumberFormat="1"/>
    <xf numFmtId="49" fontId="0" fillId="0" borderId="1" xfId="0" applyNumberFormat="1" applyBorder="1"/>
    <xf numFmtId="0" fontId="0" fillId="0" borderId="5" xfId="0" applyBorder="1"/>
    <xf numFmtId="0" fontId="0" fillId="0" borderId="7" xfId="0" applyBorder="1"/>
    <xf numFmtId="49" fontId="0" fillId="0" borderId="0" xfId="0" applyNumberFormat="1" applyBorder="1"/>
    <xf numFmtId="49" fontId="0" fillId="0" borderId="8" xfId="0" applyNumberFormat="1" applyBorder="1"/>
    <xf numFmtId="0" fontId="0" fillId="0" borderId="9" xfId="0" applyBorder="1"/>
    <xf numFmtId="49" fontId="0" fillId="0" borderId="10" xfId="0" applyNumberFormat="1" applyBorder="1"/>
    <xf numFmtId="49" fontId="0" fillId="0" borderId="11" xfId="0" applyNumberFormat="1" applyBorder="1"/>
    <xf numFmtId="49" fontId="0" fillId="0" borderId="6" xfId="0" applyNumberFormat="1" applyBorder="1"/>
    <xf numFmtId="2" fontId="0" fillId="0" borderId="0" xfId="0" applyNumberFormat="1"/>
    <xf numFmtId="49" fontId="0" fillId="0" borderId="15" xfId="0" applyNumberFormat="1" applyBorder="1"/>
    <xf numFmtId="49" fontId="0" fillId="0" borderId="14" xfId="0" applyNumberFormat="1" applyBorder="1"/>
    <xf numFmtId="49" fontId="0" fillId="0" borderId="1" xfId="0" applyNumberFormat="1" applyBorder="1" applyAlignment="1">
      <alignment horizontal="left"/>
    </xf>
    <xf numFmtId="49" fontId="0" fillId="0" borderId="6" xfId="0" applyNumberFormat="1" applyBorder="1" applyAlignment="1">
      <alignment horizontal="left"/>
    </xf>
    <xf numFmtId="0" fontId="0" fillId="0" borderId="9" xfId="0"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0" fontId="0" fillId="0" borderId="0" xfId="0" applyAlignment="1">
      <alignment vertical="center"/>
    </xf>
    <xf numFmtId="0" fontId="0" fillId="0" borderId="5" xfId="0" applyBorder="1" applyAlignment="1">
      <alignment vertical="center"/>
    </xf>
    <xf numFmtId="49" fontId="0" fillId="0" borderId="1" xfId="0" applyNumberFormat="1" applyBorder="1" applyAlignment="1">
      <alignment vertical="center"/>
    </xf>
    <xf numFmtId="49" fontId="0" fillId="0" borderId="6" xfId="0" applyNumberFormat="1" applyBorder="1" applyAlignment="1">
      <alignment vertical="center"/>
    </xf>
    <xf numFmtId="0" fontId="0" fillId="0" borderId="7" xfId="0" applyBorder="1" applyAlignment="1">
      <alignment vertical="center"/>
    </xf>
    <xf numFmtId="49" fontId="0" fillId="0" borderId="0" xfId="0" applyNumberFormat="1" applyBorder="1" applyAlignment="1">
      <alignment vertical="center"/>
    </xf>
    <xf numFmtId="49" fontId="0" fillId="0" borderId="8" xfId="0" applyNumberFormat="1" applyBorder="1" applyAlignment="1">
      <alignment vertical="center"/>
    </xf>
    <xf numFmtId="49" fontId="0" fillId="0" borderId="13" xfId="0" applyNumberFormat="1" applyBorder="1" applyAlignment="1">
      <alignment vertical="center"/>
    </xf>
    <xf numFmtId="49" fontId="0" fillId="0" borderId="12" xfId="0" applyNumberFormat="1" applyBorder="1" applyAlignment="1">
      <alignment vertical="center"/>
    </xf>
    <xf numFmtId="0" fontId="0" fillId="0" borderId="0" xfId="0" applyFont="1"/>
    <xf numFmtId="0" fontId="0" fillId="0" borderId="0" xfId="0" applyAlignment="1">
      <alignment vertical="top"/>
    </xf>
    <xf numFmtId="2" fontId="0" fillId="0" borderId="0" xfId="0" applyNumberFormat="1" applyAlignment="1">
      <alignment horizontal="right"/>
    </xf>
    <xf numFmtId="0" fontId="0" fillId="0" borderId="0" xfId="0" applyAlignment="1">
      <alignment horizontal="left" vertical="center" wrapText="1"/>
    </xf>
    <xf numFmtId="49" fontId="0" fillId="2" borderId="0" xfId="0" applyNumberFormat="1" applyFill="1"/>
    <xf numFmtId="0" fontId="1" fillId="2" borderId="2" xfId="0" applyFont="1" applyFill="1" applyBorder="1" applyAlignment="1">
      <alignment horizontal="center" vertical="center" wrapText="1"/>
    </xf>
    <xf numFmtId="0" fontId="0" fillId="3" borderId="7" xfId="0" applyFill="1" applyBorder="1" applyAlignment="1">
      <alignment vertical="center"/>
    </xf>
    <xf numFmtId="49" fontId="0" fillId="3" borderId="0" xfId="0" applyNumberFormat="1" applyFill="1" applyBorder="1" applyAlignment="1">
      <alignment vertical="center"/>
    </xf>
    <xf numFmtId="49" fontId="0" fillId="3" borderId="8" xfId="0" applyNumberFormat="1" applyFill="1" applyBorder="1" applyAlignment="1">
      <alignment vertical="center"/>
    </xf>
    <xf numFmtId="0" fontId="0" fillId="3" borderId="0" xfId="0" applyFill="1" applyBorder="1" applyAlignment="1">
      <alignment vertical="center"/>
    </xf>
    <xf numFmtId="0" fontId="0" fillId="3" borderId="0" xfId="0" applyFill="1" applyAlignment="1">
      <alignment vertical="center"/>
    </xf>
    <xf numFmtId="0" fontId="0" fillId="3" borderId="9" xfId="0" applyFill="1" applyBorder="1" applyAlignment="1">
      <alignment vertical="center"/>
    </xf>
    <xf numFmtId="49" fontId="0" fillId="3" borderId="10" xfId="0" applyNumberFormat="1" applyFill="1" applyBorder="1" applyAlignment="1">
      <alignment vertical="center"/>
    </xf>
    <xf numFmtId="49" fontId="0" fillId="3" borderId="11" xfId="0" applyNumberFormat="1" applyFill="1" applyBorder="1" applyAlignment="1">
      <alignment vertical="center"/>
    </xf>
    <xf numFmtId="0" fontId="0" fillId="3" borderId="5" xfId="0" applyFill="1" applyBorder="1" applyAlignment="1">
      <alignment vertical="center"/>
    </xf>
    <xf numFmtId="49" fontId="0" fillId="3" borderId="1" xfId="0" applyNumberFormat="1" applyFill="1" applyBorder="1" applyAlignment="1">
      <alignment vertical="center"/>
    </xf>
    <xf numFmtId="49" fontId="0" fillId="3" borderId="6" xfId="0" applyNumberFormat="1" applyFill="1" applyBorder="1" applyAlignment="1">
      <alignment vertical="center"/>
    </xf>
    <xf numFmtId="49" fontId="0" fillId="3" borderId="13" xfId="0" applyNumberFormat="1" applyFill="1" applyBorder="1" applyAlignment="1">
      <alignment vertical="center"/>
    </xf>
    <xf numFmtId="49" fontId="0" fillId="3" borderId="12" xfId="0" applyNumberFormat="1" applyFill="1" applyBorder="1" applyAlignment="1">
      <alignment vertical="center"/>
    </xf>
    <xf numFmtId="0" fontId="0" fillId="4" borderId="7" xfId="0" applyFill="1" applyBorder="1"/>
    <xf numFmtId="49" fontId="0" fillId="4" borderId="0" xfId="0" applyNumberFormat="1" applyFill="1" applyBorder="1"/>
    <xf numFmtId="49" fontId="0" fillId="4" borderId="8" xfId="0" applyNumberFormat="1" applyFill="1" applyBorder="1"/>
    <xf numFmtId="0" fontId="0" fillId="4" borderId="0" xfId="0" applyFill="1" applyBorder="1"/>
    <xf numFmtId="0" fontId="0" fillId="4" borderId="0" xfId="0" applyFill="1"/>
    <xf numFmtId="0" fontId="0" fillId="4" borderId="7" xfId="0" applyFill="1" applyBorder="1" applyAlignment="1">
      <alignment vertical="center"/>
    </xf>
    <xf numFmtId="49" fontId="0" fillId="4" borderId="0" xfId="0" applyNumberFormat="1" applyFill="1" applyBorder="1" applyAlignment="1">
      <alignment vertical="center"/>
    </xf>
    <xf numFmtId="49" fontId="0" fillId="4" borderId="8" xfId="0" applyNumberFormat="1" applyFill="1" applyBorder="1" applyAlignment="1">
      <alignment vertical="center"/>
    </xf>
    <xf numFmtId="0" fontId="0" fillId="4" borderId="0" xfId="0" applyFill="1" applyBorder="1" applyAlignment="1">
      <alignment vertical="center"/>
    </xf>
    <xf numFmtId="0" fontId="0" fillId="4" borderId="0" xfId="0" applyFill="1" applyAlignment="1">
      <alignment vertical="center"/>
    </xf>
    <xf numFmtId="0" fontId="0" fillId="6" borderId="7" xfId="0" applyFill="1" applyBorder="1"/>
    <xf numFmtId="49" fontId="0" fillId="6" borderId="0" xfId="0" applyNumberFormat="1" applyFill="1" applyBorder="1"/>
    <xf numFmtId="49" fontId="0" fillId="6" borderId="8" xfId="0" applyNumberFormat="1" applyFill="1" applyBorder="1"/>
    <xf numFmtId="0" fontId="0" fillId="6" borderId="0" xfId="0" applyFill="1" applyBorder="1"/>
    <xf numFmtId="0" fontId="0" fillId="6" borderId="0" xfId="0" applyFill="1"/>
    <xf numFmtId="0" fontId="0" fillId="6" borderId="9" xfId="0" applyFill="1" applyBorder="1" applyAlignment="1">
      <alignment vertical="center"/>
    </xf>
    <xf numFmtId="49" fontId="0" fillId="6" borderId="10" xfId="0" applyNumberFormat="1" applyFill="1" applyBorder="1" applyAlignment="1">
      <alignment vertical="center"/>
    </xf>
    <xf numFmtId="49" fontId="0" fillId="6" borderId="11" xfId="0" applyNumberFormat="1" applyFill="1" applyBorder="1" applyAlignment="1">
      <alignment vertical="center"/>
    </xf>
    <xf numFmtId="0" fontId="0" fillId="6" borderId="0" xfId="0" applyFill="1" applyBorder="1" applyAlignment="1">
      <alignment vertical="center"/>
    </xf>
    <xf numFmtId="0" fontId="0" fillId="6" borderId="0" xfId="0" applyFill="1" applyAlignment="1">
      <alignment vertical="center"/>
    </xf>
    <xf numFmtId="0" fontId="0" fillId="6" borderId="5" xfId="0" applyFill="1" applyBorder="1" applyAlignment="1">
      <alignment vertical="center"/>
    </xf>
    <xf numFmtId="49" fontId="0" fillId="6" borderId="1" xfId="0" applyNumberFormat="1" applyFill="1" applyBorder="1" applyAlignment="1">
      <alignment vertical="center"/>
    </xf>
    <xf numFmtId="49" fontId="0" fillId="6" borderId="6" xfId="0" applyNumberFormat="1" applyFill="1" applyBorder="1" applyAlignment="1">
      <alignment vertical="center"/>
    </xf>
    <xf numFmtId="0" fontId="0" fillId="6" borderId="7" xfId="0" applyFill="1" applyBorder="1" applyAlignment="1">
      <alignment vertical="center"/>
    </xf>
    <xf numFmtId="49" fontId="0" fillId="6" borderId="0" xfId="0" applyNumberFormat="1" applyFill="1" applyBorder="1" applyAlignment="1">
      <alignment vertical="center"/>
    </xf>
    <xf numFmtId="49" fontId="0" fillId="6" borderId="8" xfId="0" applyNumberFormat="1" applyFill="1" applyBorder="1" applyAlignment="1">
      <alignment vertical="center"/>
    </xf>
    <xf numFmtId="2" fontId="0" fillId="4" borderId="11" xfId="0" applyNumberFormat="1" applyFill="1" applyBorder="1"/>
    <xf numFmtId="0" fontId="0" fillId="4" borderId="16" xfId="0" applyFill="1" applyBorder="1"/>
    <xf numFmtId="2" fontId="0" fillId="4" borderId="16" xfId="0" applyNumberFormat="1" applyFill="1" applyBorder="1"/>
    <xf numFmtId="0" fontId="0" fillId="4" borderId="16" xfId="0" applyFont="1" applyFill="1" applyBorder="1"/>
    <xf numFmtId="49" fontId="0" fillId="4" borderId="16" xfId="0" applyNumberFormat="1" applyFill="1" applyBorder="1"/>
    <xf numFmtId="2" fontId="0" fillId="4" borderId="16" xfId="0" applyNumberFormat="1" applyFill="1" applyBorder="1" applyAlignment="1">
      <alignment horizontal="right"/>
    </xf>
    <xf numFmtId="0" fontId="0" fillId="4" borderId="16" xfId="0" applyFill="1" applyBorder="1" applyAlignment="1">
      <alignment horizontal="left" vertical="center" wrapText="1"/>
    </xf>
    <xf numFmtId="0" fontId="0" fillId="4" borderId="9" xfId="0" applyFill="1" applyBorder="1"/>
    <xf numFmtId="2" fontId="0" fillId="6" borderId="4" xfId="0" applyNumberFormat="1" applyFill="1" applyBorder="1"/>
    <xf numFmtId="0" fontId="0" fillId="6" borderId="17" xfId="0" applyFill="1" applyBorder="1"/>
    <xf numFmtId="2" fontId="0" fillId="6" borderId="17" xfId="0" applyNumberFormat="1" applyFill="1" applyBorder="1"/>
    <xf numFmtId="0" fontId="0" fillId="6" borderId="17" xfId="0" applyFont="1" applyFill="1" applyBorder="1"/>
    <xf numFmtId="49" fontId="0" fillId="6" borderId="17" xfId="0" applyNumberFormat="1" applyFill="1" applyBorder="1"/>
    <xf numFmtId="2" fontId="0" fillId="6" borderId="17" xfId="0" applyNumberFormat="1" applyFill="1" applyBorder="1" applyAlignment="1">
      <alignment horizontal="right"/>
    </xf>
    <xf numFmtId="0" fontId="0" fillId="6" borderId="17" xfId="0" applyFill="1" applyBorder="1" applyAlignment="1">
      <alignment horizontal="left" vertical="center" wrapText="1"/>
    </xf>
    <xf numFmtId="0" fontId="0" fillId="6" borderId="2" xfId="0" applyFill="1" applyBorder="1"/>
    <xf numFmtId="2" fontId="0" fillId="3" borderId="17" xfId="0" applyNumberFormat="1" applyFill="1" applyBorder="1" applyAlignment="1">
      <alignment horizontal="left" vertical="center" wrapText="1"/>
    </xf>
    <xf numFmtId="2" fontId="0" fillId="5" borderId="17" xfId="0" applyNumberFormat="1" applyFill="1" applyBorder="1" applyAlignment="1">
      <alignment horizontal="left" vertical="center" wrapText="1"/>
    </xf>
    <xf numFmtId="0" fontId="0" fillId="3" borderId="17" xfId="0" applyFill="1" applyBorder="1" applyAlignment="1">
      <alignment horizontal="left" vertical="center" wrapText="1"/>
    </xf>
    <xf numFmtId="2" fontId="0" fillId="3" borderId="4" xfId="0" applyNumberFormat="1" applyFill="1" applyBorder="1" applyAlignment="1">
      <alignment vertical="center"/>
    </xf>
    <xf numFmtId="0" fontId="0" fillId="3" borderId="17" xfId="0" applyFill="1" applyBorder="1" applyAlignment="1">
      <alignment vertical="center"/>
    </xf>
    <xf numFmtId="2" fontId="0" fillId="3" borderId="17" xfId="0" applyNumberFormat="1" applyFill="1" applyBorder="1" applyAlignment="1">
      <alignment vertical="center"/>
    </xf>
    <xf numFmtId="0" fontId="0" fillId="4" borderId="17" xfId="0" applyFill="1" applyBorder="1" applyAlignment="1">
      <alignment horizontal="left" vertical="center" wrapText="1"/>
    </xf>
    <xf numFmtId="0" fontId="0" fillId="5" borderId="17" xfId="0" applyFill="1" applyBorder="1" applyAlignment="1">
      <alignment horizontal="left" vertical="center" wrapText="1"/>
    </xf>
    <xf numFmtId="0" fontId="0" fillId="6" borderId="17" xfId="0" applyFont="1" applyFill="1" applyBorder="1" applyAlignment="1">
      <alignment horizontal="left" vertical="center" wrapText="1"/>
    </xf>
    <xf numFmtId="2" fontId="0" fillId="4" borderId="4" xfId="0" applyNumberFormat="1" applyFill="1" applyBorder="1" applyAlignment="1">
      <alignment vertical="center"/>
    </xf>
    <xf numFmtId="0" fontId="0" fillId="4" borderId="17" xfId="0" applyFill="1" applyBorder="1" applyAlignment="1">
      <alignment vertical="center"/>
    </xf>
    <xf numFmtId="2" fontId="0" fillId="4" borderId="17" xfId="0" applyNumberFormat="1" applyFill="1" applyBorder="1" applyAlignment="1">
      <alignment vertical="center"/>
    </xf>
    <xf numFmtId="0" fontId="1" fillId="4" borderId="17" xfId="0" applyFont="1" applyFill="1" applyBorder="1" applyAlignment="1">
      <alignment horizontal="right" vertical="center" wrapText="1"/>
    </xf>
    <xf numFmtId="0" fontId="1" fillId="4" borderId="17" xfId="0" applyFont="1" applyFill="1" applyBorder="1" applyAlignment="1">
      <alignment vertical="center" wrapText="1"/>
    </xf>
    <xf numFmtId="0" fontId="0" fillId="4" borderId="17" xfId="0" applyFont="1" applyFill="1" applyBorder="1" applyAlignment="1">
      <alignment vertical="center" wrapText="1"/>
    </xf>
    <xf numFmtId="49" fontId="0" fillId="4" borderId="17" xfId="0" applyNumberFormat="1" applyFont="1" applyFill="1" applyBorder="1" applyAlignment="1">
      <alignment vertical="center" wrapText="1"/>
    </xf>
    <xf numFmtId="1" fontId="1" fillId="4" borderId="17" xfId="0" applyNumberFormat="1" applyFont="1" applyFill="1" applyBorder="1" applyAlignment="1">
      <alignment horizontal="right" vertical="center" wrapText="1"/>
    </xf>
    <xf numFmtId="0" fontId="0" fillId="4" borderId="17" xfId="0" applyFill="1" applyBorder="1" applyAlignment="1">
      <alignment vertical="center" wrapText="1"/>
    </xf>
    <xf numFmtId="2" fontId="0" fillId="4" borderId="17" xfId="0" applyNumberFormat="1" applyFill="1" applyBorder="1" applyAlignment="1">
      <alignment horizontal="left" vertical="center" wrapText="1"/>
    </xf>
    <xf numFmtId="0" fontId="0" fillId="4" borderId="17" xfId="0" applyFont="1" applyFill="1" applyBorder="1" applyAlignment="1">
      <alignment vertical="center"/>
    </xf>
    <xf numFmtId="0" fontId="0" fillId="4" borderId="2" xfId="0" applyFill="1" applyBorder="1" applyAlignment="1">
      <alignment vertical="center"/>
    </xf>
    <xf numFmtId="0" fontId="0" fillId="4" borderId="17" xfId="0" applyFont="1" applyFill="1" applyBorder="1" applyAlignment="1">
      <alignment horizontal="left" vertical="center" wrapText="1"/>
    </xf>
    <xf numFmtId="0" fontId="0" fillId="4" borderId="17" xfId="0" applyFill="1" applyBorder="1" applyAlignment="1">
      <alignment horizontal="right" vertical="center" wrapText="1"/>
    </xf>
    <xf numFmtId="1" fontId="0" fillId="4" borderId="17" xfId="0" applyNumberFormat="1" applyFill="1" applyBorder="1" applyAlignment="1">
      <alignment horizontal="right" vertical="center" wrapText="1"/>
    </xf>
    <xf numFmtId="2" fontId="0" fillId="6" borderId="4" xfId="0" applyNumberFormat="1" applyFill="1" applyBorder="1" applyAlignment="1">
      <alignment vertical="center"/>
    </xf>
    <xf numFmtId="0" fontId="0" fillId="6" borderId="17" xfId="0" applyFill="1" applyBorder="1" applyAlignment="1">
      <alignment vertical="center"/>
    </xf>
    <xf numFmtId="2" fontId="0" fillId="6" borderId="17" xfId="0" applyNumberFormat="1" applyFill="1" applyBorder="1" applyAlignment="1">
      <alignment vertical="center"/>
    </xf>
    <xf numFmtId="0" fontId="0" fillId="6" borderId="17" xfId="0" applyFont="1" applyFill="1" applyBorder="1" applyAlignment="1">
      <alignment vertical="center"/>
    </xf>
    <xf numFmtId="49" fontId="0" fillId="6" borderId="17" xfId="0" applyNumberFormat="1" applyFont="1" applyFill="1" applyBorder="1" applyAlignment="1">
      <alignment vertical="center"/>
    </xf>
    <xf numFmtId="1" fontId="0" fillId="6" borderId="17" xfId="0" applyNumberFormat="1" applyFill="1" applyBorder="1" applyAlignment="1">
      <alignment horizontal="right" vertical="center"/>
    </xf>
    <xf numFmtId="2" fontId="0" fillId="6" borderId="17" xfId="0" applyNumberFormat="1" applyFill="1" applyBorder="1" applyAlignment="1">
      <alignment horizontal="left" vertical="center" wrapText="1"/>
    </xf>
    <xf numFmtId="0" fontId="7" fillId="6" borderId="2" xfId="0" applyFont="1" applyFill="1" applyBorder="1" applyAlignment="1">
      <alignment vertical="center"/>
    </xf>
    <xf numFmtId="0" fontId="0" fillId="6" borderId="17" xfId="0" applyFill="1" applyBorder="1" applyAlignment="1">
      <alignment horizontal="right" vertical="center" wrapText="1"/>
    </xf>
    <xf numFmtId="0" fontId="0" fillId="6" borderId="17" xfId="0" applyFill="1" applyBorder="1" applyAlignment="1">
      <alignment vertical="center" wrapText="1"/>
    </xf>
    <xf numFmtId="0" fontId="8" fillId="6" borderId="2" xfId="0" applyFont="1" applyFill="1" applyBorder="1" applyAlignment="1">
      <alignment vertical="center"/>
    </xf>
    <xf numFmtId="0" fontId="1" fillId="3" borderId="17" xfId="0" applyFont="1" applyFill="1" applyBorder="1" applyAlignment="1">
      <alignment horizontal="right" vertical="center" wrapText="1"/>
    </xf>
    <xf numFmtId="0" fontId="1" fillId="3" borderId="17" xfId="0" applyFont="1" applyFill="1" applyBorder="1" applyAlignment="1">
      <alignment vertical="center" wrapText="1"/>
    </xf>
    <xf numFmtId="49" fontId="0" fillId="3" borderId="17" xfId="0" applyNumberFormat="1" applyFont="1" applyFill="1" applyBorder="1" applyAlignment="1">
      <alignment vertical="center" wrapText="1"/>
    </xf>
    <xf numFmtId="1" fontId="1" fillId="3" borderId="17" xfId="0" applyNumberFormat="1" applyFont="1" applyFill="1" applyBorder="1" applyAlignment="1">
      <alignment horizontal="right" vertical="center" wrapText="1"/>
    </xf>
    <xf numFmtId="0" fontId="0" fillId="3" borderId="17" xfId="0" applyFill="1" applyBorder="1" applyAlignment="1">
      <alignment vertical="center" wrapText="1"/>
    </xf>
    <xf numFmtId="0" fontId="0" fillId="3" borderId="2" xfId="0" applyFill="1" applyBorder="1" applyAlignment="1">
      <alignment vertical="center"/>
    </xf>
    <xf numFmtId="2" fontId="0" fillId="3" borderId="6" xfId="0" applyNumberFormat="1" applyFill="1" applyBorder="1" applyAlignment="1">
      <alignment vertical="center"/>
    </xf>
    <xf numFmtId="0" fontId="0" fillId="3" borderId="18" xfId="0" applyFill="1" applyBorder="1" applyAlignment="1">
      <alignment vertical="center"/>
    </xf>
    <xf numFmtId="2" fontId="0" fillId="3" borderId="18" xfId="0" applyNumberFormat="1" applyFill="1" applyBorder="1" applyAlignment="1">
      <alignment vertical="center"/>
    </xf>
    <xf numFmtId="2" fontId="0" fillId="3" borderId="18" xfId="0" applyNumberFormat="1" applyFill="1" applyBorder="1" applyAlignment="1">
      <alignment horizontal="left" vertical="center" wrapText="1"/>
    </xf>
    <xf numFmtId="0" fontId="0" fillId="3" borderId="17" xfId="0" applyFont="1" applyFill="1" applyBorder="1" applyAlignment="1">
      <alignment vertical="center"/>
    </xf>
    <xf numFmtId="49" fontId="0" fillId="3" borderId="17" xfId="0" applyNumberFormat="1" applyFont="1" applyFill="1" applyBorder="1" applyAlignment="1">
      <alignment vertical="center"/>
    </xf>
    <xf numFmtId="2" fontId="0" fillId="3" borderId="17" xfId="0" applyNumberFormat="1" applyFill="1" applyBorder="1" applyAlignment="1">
      <alignment horizontal="right" vertical="center"/>
    </xf>
    <xf numFmtId="0" fontId="0" fillId="5" borderId="7" xfId="0" applyFill="1" applyBorder="1" applyAlignment="1">
      <alignment vertical="center"/>
    </xf>
    <xf numFmtId="49" fontId="0" fillId="5" borderId="0" xfId="0" applyNumberFormat="1" applyFill="1" applyBorder="1" applyAlignment="1">
      <alignment vertical="center"/>
    </xf>
    <xf numFmtId="49" fontId="0" fillId="5" borderId="8" xfId="0" applyNumberFormat="1" applyFill="1" applyBorder="1" applyAlignment="1">
      <alignment vertical="center"/>
    </xf>
    <xf numFmtId="0" fontId="0" fillId="5" borderId="0" xfId="0" applyFill="1" applyBorder="1" applyAlignment="1">
      <alignment vertical="center"/>
    </xf>
    <xf numFmtId="0" fontId="0" fillId="5" borderId="0" xfId="0" applyFill="1" applyAlignment="1">
      <alignment vertical="center"/>
    </xf>
    <xf numFmtId="2" fontId="0" fillId="5" borderId="4" xfId="0" applyNumberFormat="1" applyFill="1" applyBorder="1" applyAlignment="1">
      <alignment vertical="center"/>
    </xf>
    <xf numFmtId="0" fontId="0" fillId="5" borderId="17" xfId="0" applyFill="1" applyBorder="1" applyAlignment="1">
      <alignment vertical="center"/>
    </xf>
    <xf numFmtId="2" fontId="0" fillId="5" borderId="17" xfId="0" applyNumberFormat="1" applyFill="1" applyBorder="1" applyAlignment="1">
      <alignment vertical="center"/>
    </xf>
    <xf numFmtId="0" fontId="0" fillId="5" borderId="17" xfId="0" applyFont="1" applyFill="1" applyBorder="1" applyAlignment="1">
      <alignment vertical="center"/>
    </xf>
    <xf numFmtId="49" fontId="0" fillId="5" borderId="17" xfId="0" applyNumberFormat="1" applyFont="1" applyFill="1" applyBorder="1" applyAlignment="1">
      <alignment vertical="center"/>
    </xf>
    <xf numFmtId="2" fontId="0" fillId="5" borderId="17" xfId="0" applyNumberFormat="1" applyFill="1" applyBorder="1" applyAlignment="1">
      <alignment horizontal="right" vertical="center"/>
    </xf>
    <xf numFmtId="0" fontId="0" fillId="5" borderId="2" xfId="0" applyFill="1" applyBorder="1" applyAlignment="1">
      <alignment vertical="center"/>
    </xf>
    <xf numFmtId="0" fontId="1" fillId="3" borderId="17" xfId="0" applyFont="1" applyFill="1" applyBorder="1" applyAlignment="1">
      <alignment vertical="center"/>
    </xf>
    <xf numFmtId="2" fontId="1" fillId="3" borderId="17" xfId="0" applyNumberFormat="1" applyFont="1" applyFill="1" applyBorder="1" applyAlignment="1">
      <alignment horizontal="right" vertical="center"/>
    </xf>
    <xf numFmtId="0" fontId="0" fillId="3" borderId="17" xfId="0" applyFill="1" applyBorder="1" applyAlignment="1">
      <alignment horizontal="right" vertical="center" wrapText="1"/>
    </xf>
    <xf numFmtId="0" fontId="0" fillId="3" borderId="17" xfId="0" applyFont="1" applyFill="1" applyBorder="1" applyAlignment="1">
      <alignment vertical="center" wrapText="1"/>
    </xf>
    <xf numFmtId="1" fontId="0" fillId="3" borderId="17" xfId="0" applyNumberFormat="1" applyFill="1" applyBorder="1" applyAlignment="1">
      <alignment horizontal="right" vertical="center" wrapText="1"/>
    </xf>
    <xf numFmtId="49" fontId="0" fillId="4" borderId="17" xfId="0" applyNumberFormat="1" applyFont="1" applyFill="1" applyBorder="1" applyAlignment="1">
      <alignment vertical="center"/>
    </xf>
    <xf numFmtId="1" fontId="0" fillId="4" borderId="17" xfId="0" applyNumberFormat="1" applyFill="1" applyBorder="1" applyAlignment="1">
      <alignment horizontal="right" vertical="center"/>
    </xf>
    <xf numFmtId="1" fontId="0" fillId="5" borderId="17" xfId="0" applyNumberFormat="1" applyFill="1" applyBorder="1" applyAlignment="1">
      <alignment horizontal="right" vertical="center"/>
    </xf>
    <xf numFmtId="1" fontId="0" fillId="3" borderId="17" xfId="0" applyNumberFormat="1" applyFill="1" applyBorder="1" applyAlignment="1">
      <alignment horizontal="right" vertical="center"/>
    </xf>
    <xf numFmtId="1" fontId="1" fillId="3" borderId="17" xfId="0" applyNumberFormat="1" applyFont="1" applyFill="1" applyBorder="1" applyAlignment="1">
      <alignment horizontal="right" vertical="center"/>
    </xf>
    <xf numFmtId="0" fontId="1" fillId="5" borderId="17" xfId="0" applyFont="1" applyFill="1" applyBorder="1" applyAlignment="1">
      <alignment vertical="center"/>
    </xf>
    <xf numFmtId="0" fontId="5" fillId="6" borderId="17" xfId="0" applyFont="1" applyFill="1" applyBorder="1" applyAlignment="1">
      <alignment vertical="center"/>
    </xf>
    <xf numFmtId="49" fontId="0" fillId="6" borderId="17" xfId="0" applyNumberFormat="1" applyFont="1" applyFill="1" applyBorder="1" applyAlignment="1">
      <alignment vertical="center" wrapText="1"/>
    </xf>
    <xf numFmtId="1" fontId="1" fillId="6" borderId="17" xfId="0" applyNumberFormat="1" applyFont="1" applyFill="1" applyBorder="1" applyAlignment="1">
      <alignment horizontal="right" vertical="center" wrapText="1"/>
    </xf>
    <xf numFmtId="2" fontId="0" fillId="6" borderId="17" xfId="0" applyNumberFormat="1" applyFont="1" applyFill="1" applyBorder="1" applyAlignment="1">
      <alignment vertical="center"/>
    </xf>
    <xf numFmtId="0" fontId="0" fillId="6" borderId="2" xfId="0" applyFill="1" applyBorder="1" applyAlignment="1">
      <alignment vertical="center"/>
    </xf>
    <xf numFmtId="0" fontId="0" fillId="4" borderId="2" xfId="0" applyFont="1" applyFill="1" applyBorder="1" applyAlignment="1">
      <alignment vertical="center"/>
    </xf>
    <xf numFmtId="0" fontId="1" fillId="4" borderId="17" xfId="0" applyFont="1" applyFill="1" applyBorder="1" applyAlignment="1">
      <alignment vertical="center"/>
    </xf>
    <xf numFmtId="1" fontId="1" fillId="4" borderId="17" xfId="0" applyNumberFormat="1" applyFont="1" applyFill="1" applyBorder="1" applyAlignment="1">
      <alignment horizontal="right" vertical="center"/>
    </xf>
    <xf numFmtId="0" fontId="0" fillId="6" borderId="2" xfId="0" applyFont="1" applyFill="1" applyBorder="1" applyAlignment="1">
      <alignment vertical="center"/>
    </xf>
    <xf numFmtId="0" fontId="0" fillId="6" borderId="17" xfId="0" applyFont="1" applyFill="1" applyBorder="1" applyAlignment="1">
      <alignment vertical="center" wrapText="1"/>
    </xf>
    <xf numFmtId="0" fontId="6" fillId="5" borderId="17" xfId="0" applyFont="1" applyFill="1" applyBorder="1" applyAlignment="1">
      <alignment vertical="center"/>
    </xf>
    <xf numFmtId="0" fontId="0" fillId="4" borderId="5" xfId="0" applyFill="1" applyBorder="1" applyAlignment="1">
      <alignment vertical="center"/>
    </xf>
    <xf numFmtId="49" fontId="0" fillId="4" borderId="1" xfId="0" applyNumberFormat="1" applyFill="1" applyBorder="1" applyAlignment="1">
      <alignment vertical="center"/>
    </xf>
    <xf numFmtId="49" fontId="0" fillId="4" borderId="6" xfId="0" applyNumberFormat="1" applyFill="1" applyBorder="1" applyAlignment="1">
      <alignment vertical="center"/>
    </xf>
    <xf numFmtId="0" fontId="9" fillId="4" borderId="17" xfId="0" applyFont="1" applyFill="1" applyBorder="1" applyAlignment="1">
      <alignment vertical="center"/>
    </xf>
    <xf numFmtId="0" fontId="1" fillId="3" borderId="18" xfId="0" applyFont="1" applyFill="1" applyBorder="1" applyAlignment="1">
      <alignment vertical="center"/>
    </xf>
    <xf numFmtId="0" fontId="1" fillId="3" borderId="18" xfId="0" applyFont="1" applyFill="1" applyBorder="1" applyAlignment="1">
      <alignment vertical="center" wrapText="1"/>
    </xf>
    <xf numFmtId="49" fontId="0" fillId="3" borderId="18" xfId="0" applyNumberFormat="1" applyFont="1" applyFill="1" applyBorder="1" applyAlignment="1">
      <alignment vertical="center" wrapText="1"/>
    </xf>
    <xf numFmtId="1" fontId="1" fillId="3" borderId="18" xfId="0" applyNumberFormat="1" applyFont="1" applyFill="1" applyBorder="1" applyAlignment="1">
      <alignment horizontal="right" vertical="center" wrapText="1"/>
    </xf>
    <xf numFmtId="0" fontId="0" fillId="2" borderId="7" xfId="0" applyFill="1" applyBorder="1"/>
    <xf numFmtId="49" fontId="0" fillId="2" borderId="15" xfId="0" applyNumberFormat="1" applyFill="1" applyBorder="1"/>
    <xf numFmtId="49" fontId="0" fillId="2" borderId="14" xfId="0" applyNumberFormat="1" applyFill="1" applyBorder="1"/>
    <xf numFmtId="0" fontId="0" fillId="2" borderId="0" xfId="0" applyFill="1" applyBorder="1"/>
    <xf numFmtId="0" fontId="0" fillId="2" borderId="0" xfId="0" applyFill="1"/>
    <xf numFmtId="2" fontId="0" fillId="2" borderId="1" xfId="0" applyNumberFormat="1" applyFill="1" applyBorder="1"/>
    <xf numFmtId="0" fontId="0" fillId="2" borderId="1" xfId="0" applyFill="1" applyBorder="1"/>
    <xf numFmtId="0" fontId="0" fillId="2" borderId="1" xfId="0" quotePrefix="1" applyFill="1" applyBorder="1"/>
    <xf numFmtId="0" fontId="0" fillId="2" borderId="1" xfId="0" applyFont="1" applyFill="1" applyBorder="1"/>
    <xf numFmtId="49" fontId="0" fillId="2" borderId="1" xfId="0" applyNumberFormat="1" applyFill="1" applyBorder="1"/>
    <xf numFmtId="2" fontId="0" fillId="2" borderId="1" xfId="0" applyNumberFormat="1" applyFill="1" applyBorder="1" applyAlignment="1">
      <alignment horizontal="right"/>
    </xf>
    <xf numFmtId="0" fontId="0" fillId="2" borderId="1" xfId="0" applyFill="1" applyBorder="1" applyAlignment="1">
      <alignment horizontal="left" vertical="center" wrapText="1"/>
    </xf>
    <xf numFmtId="0" fontId="0" fillId="2" borderId="9" xfId="0" applyFill="1" applyBorder="1"/>
    <xf numFmtId="49" fontId="0" fillId="2" borderId="10" xfId="0" applyNumberFormat="1" applyFill="1" applyBorder="1"/>
    <xf numFmtId="49" fontId="0" fillId="2" borderId="11" xfId="0" applyNumberFormat="1" applyFill="1" applyBorder="1"/>
    <xf numFmtId="2" fontId="0" fillId="2" borderId="0" xfId="0" applyNumberFormat="1" applyFill="1"/>
    <xf numFmtId="0" fontId="0" fillId="2" borderId="0" xfId="0" quotePrefix="1" applyFill="1"/>
    <xf numFmtId="0" fontId="0" fillId="2" borderId="0" xfId="0" applyFont="1" applyFill="1"/>
    <xf numFmtId="2" fontId="0" fillId="2" borderId="0" xfId="0" applyNumberFormat="1" applyFill="1" applyAlignment="1">
      <alignment horizontal="right"/>
    </xf>
    <xf numFmtId="0" fontId="0" fillId="2" borderId="0" xfId="0" applyFill="1" applyAlignment="1">
      <alignment horizontal="left" vertical="center" wrapText="1"/>
    </xf>
    <xf numFmtId="49" fontId="0" fillId="2" borderId="0" xfId="0" applyNumberFormat="1" applyFill="1" applyBorder="1"/>
    <xf numFmtId="0" fontId="1" fillId="2" borderId="0" xfId="0" applyFont="1" applyFill="1" applyBorder="1"/>
    <xf numFmtId="0" fontId="1" fillId="2" borderId="0" xfId="0" applyFont="1" applyFill="1"/>
    <xf numFmtId="0" fontId="1" fillId="2" borderId="0" xfId="0" applyFont="1" applyFill="1" applyAlignment="1">
      <alignment horizontal="center" wrapText="1"/>
    </xf>
    <xf numFmtId="0" fontId="10" fillId="2" borderId="0" xfId="0" quotePrefix="1" applyFont="1" applyFill="1" applyAlignment="1">
      <alignment horizontal="center" textRotation="45"/>
    </xf>
    <xf numFmtId="0" fontId="1" fillId="2" borderId="0" xfId="0" applyFont="1" applyFill="1" applyAlignment="1">
      <alignment wrapText="1"/>
    </xf>
    <xf numFmtId="49" fontId="1" fillId="2" borderId="0" xfId="0" applyNumberFormat="1" applyFont="1" applyFill="1" applyAlignment="1">
      <alignment wrapText="1"/>
    </xf>
    <xf numFmtId="2" fontId="1" fillId="2" borderId="0" xfId="0" applyNumberFormat="1" applyFont="1" applyFill="1" applyAlignment="1">
      <alignment horizontal="right" wrapText="1"/>
    </xf>
    <xf numFmtId="2" fontId="1" fillId="2" borderId="0" xfId="0" applyNumberFormat="1" applyFont="1" applyFill="1" applyAlignment="1">
      <alignment horizontal="center" wrapText="1"/>
    </xf>
    <xf numFmtId="0" fontId="1" fillId="2" borderId="0" xfId="0" applyFont="1" applyFill="1" applyAlignment="1">
      <alignment horizontal="left" vertical="center" wrapText="1"/>
    </xf>
    <xf numFmtId="49" fontId="12" fillId="2" borderId="1" xfId="0" applyNumberFormat="1" applyFont="1" applyFill="1" applyBorder="1" applyAlignment="1">
      <alignment horizontal="left" wrapText="1"/>
    </xf>
    <xf numFmtId="49" fontId="12" fillId="2" borderId="6" xfId="0" applyNumberFormat="1" applyFont="1" applyFill="1" applyBorder="1" applyAlignment="1">
      <alignment horizontal="left"/>
    </xf>
    <xf numFmtId="0" fontId="0" fillId="2" borderId="10" xfId="0" applyFill="1" applyBorder="1"/>
    <xf numFmtId="0" fontId="0" fillId="2" borderId="0" xfId="0" applyFill="1" applyAlignment="1">
      <alignment vertical="center"/>
    </xf>
    <xf numFmtId="0" fontId="0" fillId="2" borderId="0" xfId="0" applyFill="1" applyAlignment="1">
      <alignment vertical="top"/>
    </xf>
    <xf numFmtId="0" fontId="0" fillId="2" borderId="0" xfId="0" applyFill="1" applyBorder="1" applyAlignment="1">
      <alignment vertical="center"/>
    </xf>
    <xf numFmtId="0" fontId="0" fillId="2" borderId="0" xfId="0" applyFill="1" applyBorder="1" applyAlignment="1">
      <alignment vertical="top"/>
    </xf>
    <xf numFmtId="49" fontId="0" fillId="2" borderId="0" xfId="0" applyNumberFormat="1" applyFill="1" applyBorder="1" applyAlignment="1">
      <alignment vertical="center"/>
    </xf>
    <xf numFmtId="0" fontId="0" fillId="3" borderId="18" xfId="0" applyFont="1" applyFill="1" applyBorder="1" applyAlignment="1">
      <alignment vertical="center"/>
    </xf>
    <xf numFmtId="49" fontId="0" fillId="3" borderId="18" xfId="0" applyNumberFormat="1" applyFont="1" applyFill="1" applyBorder="1" applyAlignment="1">
      <alignment vertical="center"/>
    </xf>
    <xf numFmtId="1" fontId="1" fillId="3" borderId="18" xfId="0" applyNumberFormat="1" applyFont="1" applyFill="1" applyBorder="1" applyAlignment="1">
      <alignment horizontal="right" vertical="center"/>
    </xf>
    <xf numFmtId="49" fontId="12" fillId="2" borderId="0" xfId="0" applyNumberFormat="1" applyFont="1" applyFill="1" applyBorder="1" applyAlignment="1">
      <alignment horizontal="left" wrapText="1"/>
    </xf>
    <xf numFmtId="2" fontId="0" fillId="2" borderId="0" xfId="0" applyNumberForma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vertical="center"/>
    </xf>
    <xf numFmtId="49" fontId="0" fillId="2" borderId="0" xfId="0" applyNumberFormat="1" applyFont="1" applyFill="1" applyBorder="1" applyAlignment="1">
      <alignment vertical="center"/>
    </xf>
    <xf numFmtId="1" fontId="1" fillId="2" borderId="0" xfId="0" applyNumberFormat="1" applyFont="1" applyFill="1" applyBorder="1" applyAlignment="1">
      <alignment horizontal="right" vertical="center"/>
    </xf>
    <xf numFmtId="2" fontId="0" fillId="2" borderId="0" xfId="0" applyNumberFormat="1" applyFill="1" applyBorder="1" applyAlignment="1">
      <alignment horizontal="left" vertical="center" wrapText="1"/>
    </xf>
    <xf numFmtId="2" fontId="0" fillId="6" borderId="6" xfId="0" applyNumberFormat="1" applyFill="1" applyBorder="1" applyAlignment="1">
      <alignment vertical="center"/>
    </xf>
    <xf numFmtId="0" fontId="0" fillId="6" borderId="18" xfId="0" applyFill="1" applyBorder="1" applyAlignment="1">
      <alignment vertical="center"/>
    </xf>
    <xf numFmtId="2" fontId="0" fillId="6" borderId="18" xfId="0" applyNumberFormat="1" applyFill="1" applyBorder="1" applyAlignment="1">
      <alignment vertical="center"/>
    </xf>
    <xf numFmtId="0" fontId="0" fillId="6" borderId="18" xfId="0" applyFont="1" applyFill="1" applyBorder="1" applyAlignment="1">
      <alignment vertical="center"/>
    </xf>
    <xf numFmtId="49" fontId="0" fillId="6" borderId="18" xfId="0" applyNumberFormat="1" applyFont="1" applyFill="1" applyBorder="1" applyAlignment="1">
      <alignment vertical="center"/>
    </xf>
    <xf numFmtId="1" fontId="0" fillId="6" borderId="18" xfId="0" applyNumberFormat="1" applyFill="1" applyBorder="1" applyAlignment="1">
      <alignment horizontal="right" vertical="center"/>
    </xf>
    <xf numFmtId="0" fontId="0" fillId="6" borderId="18" xfId="0" applyFill="1" applyBorder="1" applyAlignment="1">
      <alignment horizontal="left" vertical="center" wrapText="1"/>
    </xf>
    <xf numFmtId="1" fontId="0" fillId="2" borderId="0" xfId="0" applyNumberFormat="1" applyFill="1" applyBorder="1" applyAlignment="1">
      <alignment horizontal="right" vertical="center"/>
    </xf>
    <xf numFmtId="0" fontId="0" fillId="2" borderId="0" xfId="0" applyFill="1" applyBorder="1" applyAlignment="1">
      <alignment horizontal="left" vertical="center" wrapText="1"/>
    </xf>
    <xf numFmtId="0" fontId="10" fillId="2" borderId="0" xfId="0" quotePrefix="1" applyFont="1" applyFill="1" applyAlignment="1">
      <alignment horizontal="left" textRotation="55"/>
    </xf>
    <xf numFmtId="0" fontId="10" fillId="2" borderId="0" xfId="0" quotePrefix="1" applyFont="1" applyFill="1" applyAlignment="1">
      <alignment horizontal="left" textRotation="45"/>
    </xf>
    <xf numFmtId="0" fontId="0" fillId="0" borderId="17" xfId="0" applyBorder="1" applyAlignment="1">
      <alignment horizontal="center" vertical="center"/>
    </xf>
    <xf numFmtId="2" fontId="0" fillId="2" borderId="0" xfId="0" applyNumberFormat="1" applyFill="1" applyBorder="1"/>
    <xf numFmtId="0" fontId="0" fillId="2" borderId="0" xfId="0" quotePrefix="1" applyFill="1" applyBorder="1"/>
    <xf numFmtId="0" fontId="0" fillId="2" borderId="16" xfId="0" applyFill="1" applyBorder="1"/>
    <xf numFmtId="2" fontId="0" fillId="2" borderId="17" xfId="0" applyNumberFormat="1" applyFill="1" applyBorder="1"/>
    <xf numFmtId="0" fontId="0" fillId="2" borderId="17" xfId="0" applyFill="1" applyBorder="1"/>
    <xf numFmtId="0" fontId="1" fillId="2" borderId="0" xfId="0" applyFont="1" applyFill="1" applyBorder="1" applyAlignment="1">
      <alignment horizontal="center" wrapText="1"/>
    </xf>
    <xf numFmtId="0" fontId="1" fillId="2" borderId="10" xfId="0" applyFont="1" applyFill="1" applyBorder="1" applyAlignment="1">
      <alignment horizontal="center" wrapText="1"/>
    </xf>
    <xf numFmtId="0" fontId="0" fillId="0" borderId="0" xfId="0" quotePrefix="1" applyFill="1" applyBorder="1"/>
    <xf numFmtId="0" fontId="0" fillId="4" borderId="16" xfId="0" quotePrefix="1" applyFill="1" applyBorder="1" applyAlignment="1">
      <alignment vertical="center"/>
    </xf>
    <xf numFmtId="0" fontId="0" fillId="3" borderId="16" xfId="0" quotePrefix="1" applyFill="1" applyBorder="1" applyAlignment="1">
      <alignment vertical="center"/>
    </xf>
    <xf numFmtId="0" fontId="0" fillId="5" borderId="16" xfId="0" quotePrefix="1" applyFill="1" applyBorder="1" applyAlignment="1">
      <alignment vertical="center"/>
    </xf>
    <xf numFmtId="0" fontId="0" fillId="7" borderId="16" xfId="0" quotePrefix="1" applyFill="1" applyBorder="1" applyAlignment="1">
      <alignment vertical="center"/>
    </xf>
    <xf numFmtId="0" fontId="0" fillId="8" borderId="16" xfId="0" quotePrefix="1" applyFill="1" applyBorder="1" applyAlignment="1">
      <alignment vertical="center"/>
    </xf>
    <xf numFmtId="0" fontId="0" fillId="8" borderId="19" xfId="0" quotePrefix="1" applyFill="1" applyBorder="1" applyAlignment="1">
      <alignment vertical="center"/>
    </xf>
    <xf numFmtId="0" fontId="0" fillId="8" borderId="17" xfId="0" quotePrefix="1" applyFill="1" applyBorder="1" applyAlignment="1">
      <alignment vertical="center"/>
    </xf>
    <xf numFmtId="0" fontId="0" fillId="2" borderId="2" xfId="0" applyFill="1" applyBorder="1"/>
    <xf numFmtId="0" fontId="0" fillId="0" borderId="0" xfId="0"/>
    <xf numFmtId="0" fontId="0" fillId="5" borderId="17" xfId="0" applyFill="1" applyBorder="1" applyAlignment="1">
      <alignment horizontal="right" vertical="center" wrapText="1"/>
    </xf>
    <xf numFmtId="0" fontId="0" fillId="5" borderId="17" xfId="0" applyFill="1" applyBorder="1" applyAlignment="1">
      <alignment vertical="center" wrapText="1"/>
    </xf>
    <xf numFmtId="0" fontId="0" fillId="5" borderId="17" xfId="0" applyFont="1" applyFill="1" applyBorder="1" applyAlignment="1">
      <alignment vertical="center" wrapText="1"/>
    </xf>
    <xf numFmtId="49" fontId="0" fillId="5" borderId="17" xfId="0" applyNumberFormat="1" applyFont="1" applyFill="1" applyBorder="1" applyAlignment="1">
      <alignment vertical="center" wrapText="1"/>
    </xf>
    <xf numFmtId="1" fontId="0" fillId="5" borderId="17" xfId="0" applyNumberFormat="1" applyFill="1" applyBorder="1" applyAlignment="1">
      <alignment horizontal="right" vertical="center" wrapText="1"/>
    </xf>
    <xf numFmtId="0" fontId="0" fillId="2" borderId="0" xfId="0" applyFill="1" applyAlignment="1">
      <alignment horizontal="right" vertical="center"/>
    </xf>
    <xf numFmtId="0" fontId="8" fillId="0" borderId="0" xfId="0" applyFont="1" applyAlignment="1">
      <alignment vertical="center"/>
    </xf>
    <xf numFmtId="0" fontId="12" fillId="0" borderId="0" xfId="0" applyFont="1"/>
    <xf numFmtId="0" fontId="12" fillId="0" borderId="0" xfId="0" applyFont="1" applyAlignment="1">
      <alignment vertical="center" wrapText="1"/>
    </xf>
    <xf numFmtId="0" fontId="6" fillId="2" borderId="0" xfId="0" applyFont="1" applyFill="1"/>
    <xf numFmtId="0" fontId="0" fillId="2" borderId="0" xfId="0" applyFill="1" applyAlignment="1">
      <alignment wrapText="1"/>
    </xf>
    <xf numFmtId="0" fontId="0" fillId="2" borderId="0" xfId="0" applyFill="1" applyAlignment="1">
      <alignment horizontal="center" vertical="center"/>
    </xf>
    <xf numFmtId="0" fontId="6" fillId="2" borderId="7" xfId="0" applyFont="1" applyFill="1" applyBorder="1"/>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7" fillId="2" borderId="7" xfId="0" applyFont="1" applyFill="1" applyBorder="1"/>
    <xf numFmtId="0" fontId="0" fillId="9" borderId="8" xfId="0"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right"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9" xfId="0" applyFont="1" applyFill="1" applyBorder="1"/>
    <xf numFmtId="0" fontId="0" fillId="2" borderId="10" xfId="0" applyFill="1" applyBorder="1" applyAlignment="1">
      <alignment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6" fillId="2" borderId="5" xfId="0" applyFont="1" applyFill="1" applyBorder="1"/>
    <xf numFmtId="0" fontId="0" fillId="2" borderId="1" xfId="0" applyFill="1" applyBorder="1" applyAlignment="1">
      <alignment wrapText="1"/>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17" fillId="0" borderId="7" xfId="0" applyFont="1" applyBorder="1"/>
    <xf numFmtId="0" fontId="0" fillId="0" borderId="0" xfId="0" applyAlignment="1">
      <alignment wrapText="1"/>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2" borderId="0" xfId="0" applyFill="1" applyAlignment="1">
      <alignment horizontal="left" wrapText="1"/>
    </xf>
    <xf numFmtId="0" fontId="5" fillId="2" borderId="0" xfId="0" applyFont="1" applyFill="1" applyAlignment="1">
      <alignment wrapText="1"/>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18" xfId="0" applyFill="1" applyBorder="1" applyAlignment="1">
      <alignment vertical="center" wrapText="1"/>
    </xf>
    <xf numFmtId="0" fontId="0" fillId="2" borderId="19" xfId="0" applyFill="1" applyBorder="1" applyAlignment="1">
      <alignment vertical="center"/>
    </xf>
    <xf numFmtId="0" fontId="0" fillId="2" borderId="19" xfId="0" applyFill="1" applyBorder="1" applyAlignment="1">
      <alignment horizontal="right" vertical="center"/>
    </xf>
    <xf numFmtId="0" fontId="0" fillId="2" borderId="29" xfId="0" applyFill="1" applyBorder="1"/>
    <xf numFmtId="0" fontId="0" fillId="2" borderId="30" xfId="0" applyFill="1" applyBorder="1" applyAlignment="1">
      <alignment wrapText="1"/>
    </xf>
    <xf numFmtId="0" fontId="0" fillId="2" borderId="30" xfId="0" applyFill="1" applyBorder="1"/>
    <xf numFmtId="0" fontId="0" fillId="2" borderId="31" xfId="0" applyFill="1" applyBorder="1"/>
    <xf numFmtId="0" fontId="0" fillId="2" borderId="32" xfId="0" applyFill="1" applyBorder="1"/>
    <xf numFmtId="0" fontId="25" fillId="2" borderId="0" xfId="0" applyFont="1" applyFill="1" applyAlignment="1">
      <alignment wrapText="1"/>
    </xf>
    <xf numFmtId="0" fontId="0" fillId="2" borderId="33" xfId="0" applyFill="1" applyBorder="1"/>
    <xf numFmtId="0" fontId="27" fillId="2" borderId="0" xfId="0" applyFont="1" applyFill="1" applyAlignment="1">
      <alignment horizontal="right"/>
    </xf>
    <xf numFmtId="0" fontId="27" fillId="2" borderId="0" xfId="0" applyFont="1" applyFill="1" applyAlignment="1">
      <alignment horizontal="center"/>
    </xf>
    <xf numFmtId="0" fontId="27" fillId="2" borderId="33" xfId="0" applyFont="1" applyFill="1" applyBorder="1" applyAlignment="1">
      <alignment horizontal="center"/>
    </xf>
    <xf numFmtId="0" fontId="27" fillId="2" borderId="0" xfId="0" applyFont="1" applyFill="1"/>
    <xf numFmtId="0" fontId="0" fillId="2" borderId="0" xfId="0" applyFill="1" applyAlignment="1">
      <alignment horizontal="right"/>
    </xf>
    <xf numFmtId="0" fontId="0" fillId="2" borderId="33" xfId="0" applyFill="1" applyBorder="1" applyAlignment="1">
      <alignment horizontal="right"/>
    </xf>
    <xf numFmtId="0" fontId="5" fillId="2" borderId="32" xfId="0" applyFont="1" applyFill="1" applyBorder="1" applyAlignment="1">
      <alignment horizontal="center"/>
    </xf>
    <xf numFmtId="0" fontId="5" fillId="2" borderId="32" xfId="0" applyFont="1" applyFill="1" applyBorder="1" applyAlignment="1">
      <alignment horizontal="center" vertical="center"/>
    </xf>
    <xf numFmtId="0" fontId="0" fillId="2" borderId="33" xfId="0" applyFill="1" applyBorder="1" applyAlignment="1">
      <alignment horizontal="right" vertical="center"/>
    </xf>
    <xf numFmtId="0" fontId="30" fillId="2" borderId="32" xfId="0" applyFont="1" applyFill="1" applyBorder="1" applyAlignment="1">
      <alignment horizontal="center" wrapText="1"/>
    </xf>
    <xf numFmtId="0" fontId="5" fillId="2" borderId="32" xfId="0" applyFont="1" applyFill="1" applyBorder="1"/>
    <xf numFmtId="0" fontId="0" fillId="2" borderId="1" xfId="0" applyFill="1" applyBorder="1" applyAlignment="1">
      <alignment horizontal="right"/>
    </xf>
    <xf numFmtId="0" fontId="0" fillId="2" borderId="34" xfId="0" applyFill="1" applyBorder="1" applyAlignment="1">
      <alignment horizontal="right"/>
    </xf>
    <xf numFmtId="0" fontId="5" fillId="2" borderId="0" xfId="0" applyFont="1" applyFill="1"/>
    <xf numFmtId="0" fontId="5" fillId="2" borderId="30" xfId="0" applyFont="1" applyFill="1" applyBorder="1"/>
    <xf numFmtId="0" fontId="5" fillId="2" borderId="31" xfId="0" applyFont="1" applyFill="1" applyBorder="1"/>
    <xf numFmtId="0" fontId="5" fillId="2" borderId="0" xfId="0" applyFont="1" applyFill="1" applyAlignment="1">
      <alignment horizontal="right"/>
    </xf>
    <xf numFmtId="0" fontId="5" fillId="2" borderId="33" xfId="0" applyFont="1" applyFill="1" applyBorder="1" applyAlignment="1">
      <alignment horizontal="right"/>
    </xf>
    <xf numFmtId="0" fontId="5" fillId="2" borderId="30" xfId="0" applyFont="1" applyFill="1" applyBorder="1" applyAlignment="1">
      <alignment horizontal="right"/>
    </xf>
    <xf numFmtId="0" fontId="5" fillId="2" borderId="31" xfId="0" applyFont="1" applyFill="1" applyBorder="1" applyAlignment="1">
      <alignment horizontal="right"/>
    </xf>
    <xf numFmtId="0" fontId="0" fillId="2" borderId="35" xfId="0" applyFill="1" applyBorder="1"/>
    <xf numFmtId="0" fontId="0" fillId="2" borderId="13" xfId="0" applyFill="1" applyBorder="1"/>
    <xf numFmtId="0" fontId="0" fillId="2" borderId="36" xfId="0" applyFill="1" applyBorder="1"/>
    <xf numFmtId="0" fontId="0" fillId="2" borderId="5" xfId="0" applyFill="1" applyBorder="1"/>
    <xf numFmtId="49" fontId="0" fillId="2" borderId="1" xfId="0" applyNumberFormat="1" applyFill="1" applyBorder="1" applyAlignment="1">
      <alignment horizontal="left"/>
    </xf>
    <xf numFmtId="49" fontId="0" fillId="2" borderId="6" xfId="0" applyNumberFormat="1" applyFill="1" applyBorder="1" applyAlignment="1">
      <alignment horizontal="left"/>
    </xf>
    <xf numFmtId="49" fontId="0" fillId="2" borderId="8" xfId="0" applyNumberFormat="1" applyFill="1" applyBorder="1"/>
    <xf numFmtId="0" fontId="0" fillId="2" borderId="7" xfId="0" applyFill="1" applyBorder="1" applyAlignment="1">
      <alignment vertical="center"/>
    </xf>
    <xf numFmtId="49" fontId="0" fillId="2" borderId="0" xfId="0" applyNumberFormat="1" applyFill="1" applyAlignment="1">
      <alignment vertical="center"/>
    </xf>
    <xf numFmtId="49" fontId="0" fillId="2" borderId="8" xfId="0" applyNumberFormat="1" applyFill="1" applyBorder="1" applyAlignment="1">
      <alignment vertical="center"/>
    </xf>
    <xf numFmtId="0" fontId="0" fillId="2" borderId="9" xfId="0" applyFill="1" applyBorder="1" applyAlignment="1">
      <alignment vertical="center"/>
    </xf>
    <xf numFmtId="49" fontId="0" fillId="2" borderId="10" xfId="0" applyNumberFormat="1" applyFill="1" applyBorder="1" applyAlignment="1">
      <alignment vertical="center"/>
    </xf>
    <xf numFmtId="49" fontId="0" fillId="2" borderId="11" xfId="0" applyNumberFormat="1" applyFill="1" applyBorder="1" applyAlignment="1">
      <alignment vertical="center"/>
    </xf>
    <xf numFmtId="0" fontId="0" fillId="2" borderId="5" xfId="0" applyFill="1" applyBorder="1" applyAlignment="1">
      <alignment vertical="center"/>
    </xf>
    <xf numFmtId="49" fontId="0" fillId="2" borderId="1" xfId="0" applyNumberFormat="1" applyFill="1" applyBorder="1" applyAlignment="1">
      <alignment vertical="center"/>
    </xf>
    <xf numFmtId="49" fontId="0" fillId="2" borderId="6" xfId="0" applyNumberFormat="1" applyFill="1" applyBorder="1" applyAlignment="1">
      <alignment vertical="center"/>
    </xf>
    <xf numFmtId="0" fontId="0" fillId="2" borderId="7" xfId="0" applyFill="1" applyBorder="1" applyAlignment="1">
      <alignment horizontal="left" vertical="center"/>
    </xf>
    <xf numFmtId="49" fontId="0" fillId="2" borderId="0" xfId="0" applyNumberFormat="1" applyFill="1" applyAlignment="1">
      <alignment horizontal="left" vertical="center"/>
    </xf>
    <xf numFmtId="49" fontId="0" fillId="2" borderId="8" xfId="0" applyNumberFormat="1" applyFill="1" applyBorder="1" applyAlignment="1">
      <alignment horizontal="left" vertical="center"/>
    </xf>
    <xf numFmtId="0" fontId="0" fillId="0" borderId="0" xfId="0" applyAlignment="1">
      <alignment horizontal="left" vertical="center"/>
    </xf>
    <xf numFmtId="49" fontId="0" fillId="2" borderId="6" xfId="0" applyNumberFormat="1" applyFill="1" applyBorder="1"/>
    <xf numFmtId="49" fontId="0" fillId="2" borderId="13" xfId="0" applyNumberFormat="1" applyFill="1" applyBorder="1" applyAlignment="1">
      <alignment vertical="center"/>
    </xf>
    <xf numFmtId="49" fontId="0" fillId="2" borderId="12" xfId="0" applyNumberFormat="1" applyFill="1" applyBorder="1" applyAlignment="1">
      <alignment vertical="center"/>
    </xf>
    <xf numFmtId="0" fontId="0" fillId="2" borderId="0" xfId="0" applyFill="1" applyAlignment="1">
      <alignment horizontal="left"/>
    </xf>
    <xf numFmtId="0" fontId="6" fillId="0" borderId="0" xfId="0" applyFont="1"/>
    <xf numFmtId="0" fontId="34" fillId="2" borderId="0" xfId="0" applyFont="1" applyFill="1"/>
    <xf numFmtId="0" fontId="35" fillId="0" borderId="0" xfId="0" applyFont="1" applyAlignment="1">
      <alignment horizontal="center" vertical="center"/>
    </xf>
    <xf numFmtId="0" fontId="0" fillId="0" borderId="2" xfId="0" applyBorder="1"/>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3" xfId="0" applyNumberFormat="1" applyBorder="1"/>
    <xf numFmtId="49" fontId="0" fillId="0" borderId="4" xfId="0" applyNumberFormat="1" applyBorder="1"/>
    <xf numFmtId="0" fontId="0" fillId="2" borderId="37" xfId="0" applyFill="1" applyBorder="1"/>
    <xf numFmtId="0" fontId="0" fillId="7" borderId="5" xfId="0" applyFill="1" applyBorder="1"/>
    <xf numFmtId="0" fontId="34" fillId="7" borderId="5" xfId="0" applyFont="1" applyFill="1" applyBorder="1" applyAlignment="1">
      <alignment horizontal="center" vertical="center"/>
    </xf>
    <xf numFmtId="0" fontId="34" fillId="7" borderId="1" xfId="0" applyFont="1" applyFill="1" applyBorder="1" applyAlignment="1">
      <alignment horizontal="center" vertical="center"/>
    </xf>
    <xf numFmtId="0" fontId="34" fillId="7" borderId="6" xfId="0" applyFont="1" applyFill="1" applyBorder="1" applyAlignment="1">
      <alignment horizontal="center" vertical="center"/>
    </xf>
    <xf numFmtId="0" fontId="0" fillId="7" borderId="1" xfId="0" applyFill="1" applyBorder="1" applyAlignment="1">
      <alignment horizontal="center" vertical="center"/>
    </xf>
    <xf numFmtId="0" fontId="0" fillId="7" borderId="6" xfId="0" applyFill="1" applyBorder="1" applyAlignment="1">
      <alignment horizontal="center" vertical="center"/>
    </xf>
    <xf numFmtId="0" fontId="0" fillId="7" borderId="5" xfId="0" applyFill="1" applyBorder="1" applyAlignment="1">
      <alignment horizontal="left"/>
    </xf>
    <xf numFmtId="49" fontId="0" fillId="7" borderId="1" xfId="0" applyNumberFormat="1" applyFill="1" applyBorder="1"/>
    <xf numFmtId="49" fontId="0" fillId="7" borderId="6" xfId="0" applyNumberFormat="1" applyFill="1" applyBorder="1"/>
    <xf numFmtId="0" fontId="0" fillId="7" borderId="7" xfId="0" applyFill="1" applyBorder="1" applyAlignment="1">
      <alignment horizontal="left" vertical="center"/>
    </xf>
    <xf numFmtId="0" fontId="34" fillId="7" borderId="7" xfId="0" applyFont="1" applyFill="1" applyBorder="1" applyAlignment="1">
      <alignment horizontal="center" vertical="center"/>
    </xf>
    <xf numFmtId="0" fontId="34" fillId="7" borderId="0" xfId="0" applyFont="1" applyFill="1" applyAlignment="1">
      <alignment horizontal="center" vertical="center"/>
    </xf>
    <xf numFmtId="0" fontId="34" fillId="7" borderId="8" xfId="0" applyFont="1" applyFill="1" applyBorder="1" applyAlignment="1">
      <alignment horizontal="center" vertical="center"/>
    </xf>
    <xf numFmtId="0" fontId="0" fillId="7" borderId="0" xfId="0" applyFill="1" applyAlignment="1">
      <alignment horizontal="center" vertical="center"/>
    </xf>
    <xf numFmtId="0" fontId="0" fillId="7" borderId="8" xfId="0" applyFill="1" applyBorder="1" applyAlignment="1">
      <alignment horizontal="center" vertical="center"/>
    </xf>
    <xf numFmtId="0" fontId="0" fillId="7" borderId="7" xfId="0" applyFill="1" applyBorder="1"/>
    <xf numFmtId="0" fontId="0" fillId="7" borderId="7" xfId="0" applyFill="1" applyBorder="1" applyAlignment="1">
      <alignment horizontal="left"/>
    </xf>
    <xf numFmtId="49" fontId="0" fillId="7" borderId="0" xfId="0" applyNumberFormat="1" applyFill="1"/>
    <xf numFmtId="49" fontId="0" fillId="7" borderId="8" xfId="0" applyNumberFormat="1" applyFill="1" applyBorder="1"/>
    <xf numFmtId="0" fontId="0" fillId="7" borderId="9" xfId="0" applyFill="1" applyBorder="1"/>
    <xf numFmtId="0" fontId="34" fillId="7" borderId="9" xfId="0" applyFont="1" applyFill="1" applyBorder="1" applyAlignment="1">
      <alignment horizontal="center" vertical="center"/>
    </xf>
    <xf numFmtId="0" fontId="34" fillId="7" borderId="10" xfId="0" applyFont="1" applyFill="1" applyBorder="1" applyAlignment="1">
      <alignment horizontal="center" vertical="center"/>
    </xf>
    <xf numFmtId="0" fontId="34" fillId="7" borderId="11" xfId="0" applyFont="1"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9" xfId="0" applyFill="1" applyBorder="1" applyAlignment="1">
      <alignment horizontal="left" vertical="center"/>
    </xf>
    <xf numFmtId="49" fontId="0" fillId="7" borderId="10" xfId="0" applyNumberFormat="1" applyFill="1" applyBorder="1"/>
    <xf numFmtId="49" fontId="0" fillId="7" borderId="11" xfId="0" applyNumberFormat="1" applyFill="1" applyBorder="1"/>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49" fontId="0" fillId="2" borderId="3" xfId="0" applyNumberFormat="1" applyFill="1" applyBorder="1"/>
    <xf numFmtId="49" fontId="0" fillId="2" borderId="4" xfId="0" applyNumberFormat="1" applyFill="1" applyBorder="1"/>
    <xf numFmtId="0" fontId="0" fillId="7" borderId="7" xfId="0" applyFill="1" applyBorder="1" applyAlignment="1">
      <alignment vertical="center"/>
    </xf>
    <xf numFmtId="49" fontId="0" fillId="7" borderId="0" xfId="0" applyNumberFormat="1" applyFill="1" applyAlignment="1">
      <alignment vertical="center"/>
    </xf>
    <xf numFmtId="49" fontId="0" fillId="7" borderId="8" xfId="0" applyNumberFormat="1" applyFill="1" applyBorder="1" applyAlignment="1">
      <alignment vertical="center"/>
    </xf>
    <xf numFmtId="0" fontId="0" fillId="7" borderId="9" xfId="0" applyFill="1" applyBorder="1" applyAlignment="1">
      <alignment horizontal="left"/>
    </xf>
    <xf numFmtId="0" fontId="0" fillId="2" borderId="2" xfId="0" applyFill="1" applyBorder="1" applyAlignment="1">
      <alignment horizontal="left"/>
    </xf>
    <xf numFmtId="0" fontId="0" fillId="7" borderId="18" xfId="0" applyFill="1" applyBorder="1"/>
    <xf numFmtId="0" fontId="0" fillId="9" borderId="19" xfId="0" applyFill="1" applyBorder="1"/>
    <xf numFmtId="0" fontId="34" fillId="9" borderId="0" xfId="0" applyFont="1" applyFill="1" applyAlignment="1">
      <alignment horizontal="center" vertical="center"/>
    </xf>
    <xf numFmtId="0" fontId="34" fillId="9" borderId="8" xfId="0" applyFont="1" applyFill="1" applyBorder="1" applyAlignment="1">
      <alignment horizontal="center" vertical="center"/>
    </xf>
    <xf numFmtId="0" fontId="0" fillId="9" borderId="0" xfId="0" applyFill="1" applyAlignment="1">
      <alignment horizontal="center" vertical="center"/>
    </xf>
    <xf numFmtId="0" fontId="0" fillId="10" borderId="19" xfId="0" applyFill="1" applyBorder="1"/>
    <xf numFmtId="0" fontId="34" fillId="10" borderId="0" xfId="0" applyFont="1" applyFill="1" applyAlignment="1">
      <alignment horizontal="center" vertical="center"/>
    </xf>
    <xf numFmtId="0" fontId="34" fillId="10" borderId="8" xfId="0" applyFont="1" applyFill="1" applyBorder="1" applyAlignment="1">
      <alignment horizontal="center" vertical="center"/>
    </xf>
    <xf numFmtId="0" fontId="0" fillId="10" borderId="0" xfId="0" applyFill="1" applyAlignment="1">
      <alignment horizontal="center" vertical="center"/>
    </xf>
    <xf numFmtId="0" fontId="0" fillId="10" borderId="8" xfId="0" applyFill="1" applyBorder="1" applyAlignment="1">
      <alignment horizontal="center" vertical="center"/>
    </xf>
    <xf numFmtId="0" fontId="0" fillId="11" borderId="19" xfId="0" applyFill="1" applyBorder="1"/>
    <xf numFmtId="0" fontId="34" fillId="11" borderId="0" xfId="0" applyFont="1" applyFill="1" applyAlignment="1">
      <alignment horizontal="center" vertical="center"/>
    </xf>
    <xf numFmtId="0" fontId="34" fillId="11" borderId="8" xfId="0" applyFont="1" applyFill="1" applyBorder="1" applyAlignment="1">
      <alignment horizontal="center" vertical="center"/>
    </xf>
    <xf numFmtId="0" fontId="0" fillId="11" borderId="0" xfId="0" applyFill="1" applyAlignment="1">
      <alignment horizontal="center" vertical="center"/>
    </xf>
    <xf numFmtId="0" fontId="0" fillId="11" borderId="8" xfId="0" applyFill="1" applyBorder="1" applyAlignment="1">
      <alignment horizontal="center" vertical="center"/>
    </xf>
    <xf numFmtId="0" fontId="0" fillId="7" borderId="19" xfId="0" applyFill="1" applyBorder="1"/>
    <xf numFmtId="0" fontId="0" fillId="9" borderId="16" xfId="0" applyFill="1" applyBorder="1"/>
    <xf numFmtId="0" fontId="34" fillId="9" borderId="10" xfId="0" applyFont="1" applyFill="1" applyBorder="1" applyAlignment="1">
      <alignment horizontal="center" vertical="center"/>
    </xf>
    <xf numFmtId="0" fontId="34" fillId="9" borderId="11" xfId="0" applyFont="1" applyFill="1" applyBorder="1" applyAlignment="1">
      <alignment horizontal="center" vertical="center"/>
    </xf>
    <xf numFmtId="0" fontId="0" fillId="9" borderId="10" xfId="0" applyFill="1" applyBorder="1" applyAlignment="1">
      <alignment horizontal="center" vertical="center"/>
    </xf>
    <xf numFmtId="0" fontId="0" fillId="9" borderId="11" xfId="0" applyFill="1" applyBorder="1" applyAlignment="1">
      <alignment horizontal="center" vertical="center"/>
    </xf>
    <xf numFmtId="0" fontId="0" fillId="7" borderId="9" xfId="0" applyFill="1" applyBorder="1" applyAlignment="1">
      <alignment vertical="center"/>
    </xf>
    <xf numFmtId="49" fontId="0" fillId="7" borderId="10" xfId="0" applyNumberFormat="1" applyFill="1" applyBorder="1" applyAlignment="1">
      <alignment vertical="center"/>
    </xf>
    <xf numFmtId="49" fontId="0" fillId="7" borderId="11" xfId="0" applyNumberFormat="1" applyFill="1" applyBorder="1" applyAlignment="1">
      <alignment vertical="center"/>
    </xf>
    <xf numFmtId="0" fontId="34" fillId="2" borderId="5"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6" xfId="0" applyFont="1" applyFill="1" applyBorder="1" applyAlignment="1">
      <alignment horizontal="center" vertical="center"/>
    </xf>
    <xf numFmtId="0" fontId="0" fillId="2" borderId="5" xfId="0" applyFill="1" applyBorder="1" applyAlignment="1">
      <alignment horizontal="left"/>
    </xf>
    <xf numFmtId="0" fontId="34" fillId="2" borderId="7" xfId="0" applyFont="1" applyFill="1" applyBorder="1" applyAlignment="1">
      <alignment horizontal="center" vertical="center"/>
    </xf>
    <xf numFmtId="0" fontId="34" fillId="2" borderId="0" xfId="0" applyFont="1" applyFill="1" applyAlignment="1">
      <alignment horizontal="center" vertical="center"/>
    </xf>
    <xf numFmtId="0" fontId="34" fillId="2" borderId="8" xfId="0" applyFont="1" applyFill="1" applyBorder="1" applyAlignment="1">
      <alignment horizontal="center" vertical="center"/>
    </xf>
    <xf numFmtId="0" fontId="0" fillId="2" borderId="7" xfId="0" applyFill="1" applyBorder="1" applyAlignment="1">
      <alignment horizontal="left"/>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0" fillId="2" borderId="9" xfId="0" applyFill="1" applyBorder="1" applyAlignment="1">
      <alignment horizontal="left"/>
    </xf>
    <xf numFmtId="0" fontId="0" fillId="7" borderId="2" xfId="0" applyFill="1" applyBorder="1"/>
    <xf numFmtId="0" fontId="34" fillId="7" borderId="2" xfId="0" applyFont="1" applyFill="1" applyBorder="1" applyAlignment="1">
      <alignment horizontal="center" vertical="center"/>
    </xf>
    <xf numFmtId="0" fontId="34" fillId="7" borderId="3" xfId="0" applyFont="1" applyFill="1" applyBorder="1" applyAlignment="1">
      <alignment horizontal="center" vertical="center"/>
    </xf>
    <xf numFmtId="0" fontId="34" fillId="7" borderId="4" xfId="0" applyFont="1"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0" borderId="37" xfId="0" applyBorder="1"/>
    <xf numFmtId="49" fontId="0" fillId="2" borderId="0" xfId="0" applyNumberFormat="1" applyFill="1" applyAlignment="1">
      <alignment horizontal="center" vertical="center"/>
    </xf>
    <xf numFmtId="0" fontId="0" fillId="7" borderId="2" xfId="0" applyFill="1" applyBorder="1" applyAlignment="1">
      <alignment horizontal="left"/>
    </xf>
    <xf numFmtId="49" fontId="0" fillId="7" borderId="3" xfId="0" applyNumberFormat="1" applyFill="1" applyBorder="1"/>
    <xf numFmtId="49" fontId="0" fillId="7" borderId="4" xfId="0" applyNumberFormat="1" applyFill="1" applyBorder="1"/>
    <xf numFmtId="0" fontId="0" fillId="2" borderId="2" xfId="0" applyFill="1" applyBorder="1" applyAlignment="1">
      <alignment vertical="center"/>
    </xf>
    <xf numFmtId="0" fontId="0" fillId="2" borderId="2" xfId="0" applyFill="1" applyBorder="1" applyAlignment="1">
      <alignment horizontal="left" vertical="center"/>
    </xf>
    <xf numFmtId="0" fontId="0" fillId="0" borderId="37" xfId="0" applyBorder="1" applyAlignment="1">
      <alignment vertical="center" wrapText="1"/>
    </xf>
    <xf numFmtId="49" fontId="0" fillId="2" borderId="3" xfId="0" applyNumberFormat="1" applyFill="1" applyBorder="1" applyAlignment="1">
      <alignment vertical="center"/>
    </xf>
    <xf numFmtId="49" fontId="0" fillId="2" borderId="4" xfId="0" applyNumberFormat="1" applyFill="1" applyBorder="1" applyAlignment="1">
      <alignment vertical="center"/>
    </xf>
    <xf numFmtId="0" fontId="0" fillId="2" borderId="37" xfId="0" applyFill="1" applyBorder="1" applyAlignment="1">
      <alignment vertical="center"/>
    </xf>
    <xf numFmtId="0" fontId="34" fillId="7" borderId="10" xfId="0" applyFont="1" applyFill="1" applyBorder="1"/>
    <xf numFmtId="0" fontId="0" fillId="7" borderId="10" xfId="0" applyFill="1" applyBorder="1"/>
    <xf numFmtId="0" fontId="0" fillId="7" borderId="9" xfId="0" applyFill="1" applyBorder="1" applyAlignment="1">
      <alignment horizontal="center" vertical="center"/>
    </xf>
    <xf numFmtId="0" fontId="0" fillId="7" borderId="5" xfId="0" applyFill="1" applyBorder="1" applyAlignment="1">
      <alignment vertical="center"/>
    </xf>
    <xf numFmtId="49" fontId="0" fillId="7" borderId="1" xfId="0" applyNumberFormat="1" applyFill="1" applyBorder="1" applyAlignment="1">
      <alignment vertical="center"/>
    </xf>
    <xf numFmtId="49" fontId="0" fillId="7" borderId="6" xfId="0" applyNumberFormat="1" applyFill="1" applyBorder="1" applyAlignment="1">
      <alignment vertical="center"/>
    </xf>
    <xf numFmtId="0" fontId="0" fillId="7" borderId="2" xfId="0" applyFill="1" applyBorder="1" applyAlignment="1">
      <alignment vertical="center"/>
    </xf>
    <xf numFmtId="49" fontId="0" fillId="7" borderId="3" xfId="0" applyNumberFormat="1" applyFill="1" applyBorder="1" applyAlignment="1">
      <alignment vertical="center"/>
    </xf>
    <xf numFmtId="49" fontId="0" fillId="7" borderId="4" xfId="0" applyNumberFormat="1" applyFill="1" applyBorder="1" applyAlignment="1">
      <alignment vertical="center"/>
    </xf>
    <xf numFmtId="0" fontId="0" fillId="0" borderId="37" xfId="0" applyBorder="1" applyAlignment="1">
      <alignment vertical="center"/>
    </xf>
    <xf numFmtId="0" fontId="0" fillId="2" borderId="5" xfId="0" applyFill="1" applyBorder="1" applyAlignment="1">
      <alignment wrapText="1"/>
    </xf>
    <xf numFmtId="0" fontId="34" fillId="0" borderId="0" xfId="0" applyFont="1"/>
    <xf numFmtId="0" fontId="0" fillId="0" borderId="0" xfId="0" applyAlignment="1">
      <alignment horizontal="left"/>
    </xf>
    <xf numFmtId="0" fontId="1" fillId="2" borderId="0" xfId="0" applyFont="1" applyFill="1" applyBorder="1" applyAlignment="1">
      <alignment horizontal="center" vertical="center" wrapText="1"/>
    </xf>
    <xf numFmtId="49" fontId="12" fillId="2" borderId="0" xfId="0" applyNumberFormat="1" applyFont="1" applyFill="1" applyBorder="1" applyAlignment="1">
      <alignment horizontal="left"/>
    </xf>
    <xf numFmtId="49" fontId="0" fillId="2" borderId="13" xfId="0" applyNumberFormat="1" applyFill="1" applyBorder="1"/>
    <xf numFmtId="0" fontId="24" fillId="2" borderId="10" xfId="0" applyFont="1" applyFill="1" applyBorder="1" applyAlignment="1">
      <alignment horizontal="center" vertical="center" wrapText="1"/>
    </xf>
    <xf numFmtId="0" fontId="0" fillId="0" borderId="0" xfId="0"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17" fillId="2" borderId="7"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7" xfId="0" applyFont="1" applyFill="1" applyBorder="1" applyAlignment="1">
      <alignment vertical="center" wrapText="1"/>
    </xf>
    <xf numFmtId="0" fontId="30" fillId="2" borderId="3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7" fillId="2" borderId="7" xfId="0" applyFont="1" applyFill="1" applyBorder="1" applyAlignment="1">
      <alignment horizontal="left" vertical="center"/>
    </xf>
    <xf numFmtId="0" fontId="0" fillId="2" borderId="19" xfId="0" applyFill="1" applyBorder="1" applyAlignment="1">
      <alignment horizontal="left" vertical="center"/>
    </xf>
    <xf numFmtId="0" fontId="0" fillId="0" borderId="38" xfId="0" applyBorder="1" applyAlignment="1">
      <alignment vertical="center"/>
    </xf>
    <xf numFmtId="0" fontId="0" fillId="0" borderId="40" xfId="0" applyBorder="1" applyAlignment="1">
      <alignment vertical="center"/>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2" borderId="40" xfId="0" applyFill="1" applyBorder="1" applyAlignment="1">
      <alignment horizontal="left" vertical="center" wrapText="1"/>
    </xf>
    <xf numFmtId="49" fontId="0" fillId="2" borderId="1" xfId="0" applyNumberFormat="1" applyFill="1" applyBorder="1" applyAlignment="1">
      <alignment horizontal="center" vertical="center"/>
    </xf>
    <xf numFmtId="49" fontId="0" fillId="2" borderId="0" xfId="0" applyNumberFormat="1" applyFill="1" applyAlignment="1">
      <alignment horizontal="center" vertical="center"/>
    </xf>
    <xf numFmtId="49" fontId="0" fillId="2" borderId="6"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2" borderId="38" xfId="0" applyFill="1" applyBorder="1" applyAlignment="1">
      <alignment horizontal="left" vertical="center"/>
    </xf>
    <xf numFmtId="0" fontId="0" fillId="2" borderId="40" xfId="0" applyFill="1" applyBorder="1" applyAlignment="1">
      <alignment horizontal="left" vertical="center"/>
    </xf>
    <xf numFmtId="0" fontId="0" fillId="2" borderId="38" xfId="0" applyFill="1" applyBorder="1"/>
    <xf numFmtId="0" fontId="0" fillId="2" borderId="40" xfId="0" applyFill="1" applyBorder="1"/>
    <xf numFmtId="0" fontId="0" fillId="2" borderId="19" xfId="0" applyFill="1" applyBorder="1" applyAlignment="1">
      <alignment vertical="center"/>
    </xf>
    <xf numFmtId="0" fontId="0" fillId="7" borderId="5" xfId="0" applyFill="1" applyBorder="1" applyAlignment="1">
      <alignment horizontal="left" vertical="center" wrapText="1"/>
    </xf>
    <xf numFmtId="0" fontId="0" fillId="7" borderId="9" xfId="0" applyFill="1" applyBorder="1" applyAlignment="1">
      <alignment horizontal="left" vertical="center" wrapText="1"/>
    </xf>
    <xf numFmtId="0" fontId="0" fillId="7" borderId="1" xfId="0" applyFill="1" applyBorder="1" applyAlignment="1">
      <alignment horizontal="center" vertical="center"/>
    </xf>
    <xf numFmtId="0" fontId="0" fillId="7" borderId="10" xfId="0" applyFill="1" applyBorder="1" applyAlignment="1">
      <alignment horizontal="center" vertical="center"/>
    </xf>
    <xf numFmtId="0" fontId="0" fillId="7" borderId="6" xfId="0" applyFill="1" applyBorder="1" applyAlignment="1">
      <alignment horizontal="center" vertical="center"/>
    </xf>
    <xf numFmtId="0" fontId="0" fillId="7" borderId="11" xfId="0" applyFill="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2" borderId="0" xfId="0" applyFill="1" applyAlignment="1">
      <alignment horizontal="left"/>
    </xf>
    <xf numFmtId="0" fontId="0" fillId="2" borderId="5" xfId="0" applyFill="1" applyBorder="1" applyAlignment="1">
      <alignment horizontal="left" vertical="center" wrapText="1"/>
    </xf>
    <xf numFmtId="0" fontId="0" fillId="2" borderId="9" xfId="0" applyFill="1" applyBorder="1" applyAlignment="1">
      <alignment horizontal="left" vertical="center" wrapText="1"/>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left"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7" borderId="5" xfId="0" applyFill="1" applyBorder="1" applyAlignment="1">
      <alignment horizontal="left" vertical="center"/>
    </xf>
    <xf numFmtId="0" fontId="0" fillId="7" borderId="9" xfId="0" applyFill="1" applyBorder="1" applyAlignment="1">
      <alignment horizontal="left" vertical="center"/>
    </xf>
    <xf numFmtId="49" fontId="0" fillId="7" borderId="1" xfId="0" applyNumberFormat="1" applyFill="1" applyBorder="1" applyAlignment="1">
      <alignment horizontal="left" vertical="center"/>
    </xf>
    <xf numFmtId="49" fontId="0" fillId="7" borderId="10" xfId="0" applyNumberFormat="1" applyFill="1" applyBorder="1" applyAlignment="1">
      <alignment horizontal="left" vertical="center"/>
    </xf>
    <xf numFmtId="49" fontId="0" fillId="7" borderId="6" xfId="0" applyNumberFormat="1" applyFill="1" applyBorder="1" applyAlignment="1">
      <alignment horizontal="left" vertical="center"/>
    </xf>
    <xf numFmtId="49" fontId="0" fillId="7" borderId="11" xfId="0" applyNumberFormat="1" applyFill="1" applyBorder="1" applyAlignment="1">
      <alignment horizontal="left" vertical="center"/>
    </xf>
    <xf numFmtId="0" fontId="0" fillId="2" borderId="0" xfId="0" applyFill="1" applyAlignment="1">
      <alignment horizontal="center" vertical="center"/>
    </xf>
    <xf numFmtId="0" fontId="0" fillId="0" borderId="38" xfId="0" applyBorder="1" applyAlignment="1">
      <alignment horizontal="left" vertical="center"/>
    </xf>
    <xf numFmtId="0" fontId="0" fillId="2" borderId="5" xfId="0" applyFill="1" applyBorder="1" applyAlignment="1">
      <alignment horizontal="left" vertical="center"/>
    </xf>
    <xf numFmtId="0" fontId="0" fillId="2" borderId="9" xfId="0" applyFill="1" applyBorder="1" applyAlignment="1">
      <alignment horizontal="left" vertical="center"/>
    </xf>
    <xf numFmtId="0" fontId="0" fillId="2" borderId="0" xfId="0" applyFill="1" applyAlignment="1">
      <alignment horizontal="left" vertical="center"/>
    </xf>
    <xf numFmtId="49" fontId="0" fillId="2" borderId="1" xfId="0" applyNumberFormat="1" applyFill="1" applyBorder="1" applyAlignment="1">
      <alignment horizontal="left" vertical="center"/>
    </xf>
    <xf numFmtId="49" fontId="0" fillId="2" borderId="10" xfId="0" applyNumberFormat="1" applyFill="1" applyBorder="1" applyAlignment="1">
      <alignment horizontal="left" vertical="center"/>
    </xf>
    <xf numFmtId="49" fontId="0" fillId="2" borderId="6" xfId="0" applyNumberFormat="1" applyFill="1" applyBorder="1" applyAlignment="1">
      <alignment horizontal="left" vertical="center"/>
    </xf>
    <xf numFmtId="49" fontId="0" fillId="2" borderId="11" xfId="0" applyNumberFormat="1" applyFill="1" applyBorder="1" applyAlignment="1">
      <alignment horizontal="left" vertical="center"/>
    </xf>
    <xf numFmtId="0" fontId="0" fillId="2" borderId="38" xfId="0" applyFill="1" applyBorder="1" applyAlignment="1">
      <alignment vertical="center"/>
    </xf>
    <xf numFmtId="0" fontId="0" fillId="2" borderId="40" xfId="0" applyFill="1" applyBorder="1" applyAlignment="1">
      <alignment vertical="center"/>
    </xf>
    <xf numFmtId="0" fontId="0" fillId="0" borderId="38" xfId="0" applyBorder="1" applyAlignment="1">
      <alignment horizontal="left" vertical="center" wrapText="1"/>
    </xf>
    <xf numFmtId="0" fontId="0" fillId="0" borderId="40" xfId="0" applyBorder="1" applyAlignment="1">
      <alignment horizontal="left" vertical="center" wrapText="1"/>
    </xf>
    <xf numFmtId="0" fontId="0" fillId="2" borderId="0" xfId="0" applyFill="1" applyAlignment="1">
      <alignment vertical="center"/>
    </xf>
    <xf numFmtId="0" fontId="0" fillId="2" borderId="0" xfId="0" applyFill="1"/>
    <xf numFmtId="0" fontId="0" fillId="0" borderId="1" xfId="0" applyBorder="1" applyAlignment="1">
      <alignment horizontal="center"/>
    </xf>
    <xf numFmtId="0" fontId="0" fillId="2" borderId="8" xfId="0" applyFill="1" applyBorder="1" applyAlignment="1">
      <alignment horizontal="center" vertical="center"/>
    </xf>
    <xf numFmtId="0" fontId="0" fillId="2" borderId="7" xfId="0" applyFill="1" applyBorder="1" applyAlignment="1">
      <alignment horizontal="left" vertical="center"/>
    </xf>
    <xf numFmtId="0" fontId="0" fillId="7" borderId="0" xfId="0" applyFill="1" applyAlignment="1">
      <alignment horizontal="left" vertical="center"/>
    </xf>
    <xf numFmtId="49" fontId="0" fillId="7" borderId="0" xfId="0" applyNumberFormat="1" applyFill="1" applyAlignment="1">
      <alignment horizontal="left" vertical="center"/>
    </xf>
    <xf numFmtId="49" fontId="0" fillId="7" borderId="8" xfId="0" applyNumberFormat="1" applyFill="1" applyBorder="1" applyAlignment="1">
      <alignment horizontal="left" vertical="center"/>
    </xf>
    <xf numFmtId="0" fontId="6" fillId="2" borderId="32" xfId="0" applyFont="1" applyFill="1" applyBorder="1" applyAlignment="1">
      <alignment horizontal="center" vertical="center" wrapText="1"/>
    </xf>
    <xf numFmtId="0" fontId="0" fillId="0" borderId="39" xfId="0" applyBorder="1" applyAlignment="1">
      <alignment horizontal="left" vertical="center" wrapText="1"/>
    </xf>
    <xf numFmtId="49" fontId="0" fillId="2" borderId="41" xfId="0" applyNumberFormat="1" applyFill="1" applyBorder="1" applyAlignment="1">
      <alignment horizontal="left" vertical="center"/>
    </xf>
    <xf numFmtId="0" fontId="0" fillId="2" borderId="7" xfId="0" applyFill="1" applyBorder="1" applyAlignment="1">
      <alignment vertical="center"/>
    </xf>
    <xf numFmtId="0" fontId="0" fillId="7" borderId="7" xfId="0" applyFill="1" applyBorder="1" applyAlignment="1">
      <alignment horizontal="left" vertical="center"/>
    </xf>
    <xf numFmtId="0" fontId="0" fillId="7" borderId="0" xfId="0" applyFill="1" applyAlignment="1">
      <alignment horizontal="center" vertical="center"/>
    </xf>
    <xf numFmtId="0" fontId="0" fillId="7" borderId="8" xfId="0" applyFill="1" applyBorder="1" applyAlignment="1">
      <alignment horizontal="center" vertical="center"/>
    </xf>
    <xf numFmtId="0" fontId="0" fillId="2" borderId="39" xfId="0" applyFill="1" applyBorder="1" applyAlignment="1">
      <alignment vertical="center"/>
    </xf>
    <xf numFmtId="0" fontId="34" fillId="7" borderId="1" xfId="0" applyFont="1" applyFill="1" applyBorder="1" applyAlignment="1">
      <alignment horizontal="left" vertical="center"/>
    </xf>
    <xf numFmtId="0" fontId="34" fillId="7" borderId="10" xfId="0" applyFont="1" applyFill="1" applyBorder="1" applyAlignment="1">
      <alignment horizontal="left" vertical="center"/>
    </xf>
    <xf numFmtId="0" fontId="34" fillId="7" borderId="6" xfId="0" applyFont="1" applyFill="1" applyBorder="1" applyAlignment="1">
      <alignment horizontal="left" vertical="center"/>
    </xf>
    <xf numFmtId="0" fontId="34" fillId="7" borderId="11" xfId="0" applyFont="1" applyFill="1" applyBorder="1" applyAlignment="1">
      <alignment horizontal="left" vertical="center"/>
    </xf>
    <xf numFmtId="0" fontId="0" fillId="2" borderId="3" xfId="0" applyFill="1" applyBorder="1" applyAlignment="1">
      <alignment horizontal="left" vertical="center"/>
    </xf>
    <xf numFmtId="0" fontId="0" fillId="7" borderId="18" xfId="0" applyFill="1" applyBorder="1" applyAlignment="1">
      <alignment horizontal="left" vertical="center"/>
    </xf>
    <xf numFmtId="0" fontId="0" fillId="7" borderId="16" xfId="0" applyFill="1" applyBorder="1" applyAlignment="1">
      <alignment horizontal="left" vertical="center"/>
    </xf>
    <xf numFmtId="0" fontId="34" fillId="7" borderId="5" xfId="0" applyFont="1" applyFill="1" applyBorder="1" applyAlignment="1">
      <alignment horizontal="left" vertical="center"/>
    </xf>
    <xf numFmtId="0" fontId="34" fillId="7" borderId="9" xfId="0" applyFont="1" applyFill="1" applyBorder="1" applyAlignment="1">
      <alignment horizontal="left" vertical="center"/>
    </xf>
    <xf numFmtId="0" fontId="0" fillId="0" borderId="39" xfId="0" applyBorder="1" applyAlignment="1">
      <alignment vertical="center"/>
    </xf>
    <xf numFmtId="0" fontId="0" fillId="9" borderId="5" xfId="0" applyFill="1" applyBorder="1" applyAlignment="1">
      <alignment horizontal="left" vertical="center"/>
    </xf>
    <xf numFmtId="0" fontId="0" fillId="9" borderId="7" xfId="0" applyFill="1" applyBorder="1" applyAlignment="1">
      <alignment horizontal="left" vertical="center"/>
    </xf>
    <xf numFmtId="0" fontId="0" fillId="9" borderId="1" xfId="0" applyFill="1" applyBorder="1" applyAlignment="1">
      <alignment horizontal="center" vertical="center"/>
    </xf>
    <xf numFmtId="0" fontId="0" fillId="9" borderId="0" xfId="0" applyFill="1" applyAlignment="1">
      <alignment horizontal="center" vertical="center"/>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left" vertical="center"/>
    </xf>
    <xf numFmtId="49" fontId="0" fillId="9" borderId="1" xfId="0" applyNumberFormat="1" applyFill="1" applyBorder="1" applyAlignment="1">
      <alignment horizontal="left" vertical="center"/>
    </xf>
    <xf numFmtId="49" fontId="0" fillId="9" borderId="0" xfId="0" applyNumberFormat="1" applyFill="1" applyAlignment="1">
      <alignment horizontal="left" vertical="center"/>
    </xf>
    <xf numFmtId="49" fontId="0" fillId="9" borderId="10" xfId="0" applyNumberFormat="1" applyFill="1" applyBorder="1" applyAlignment="1">
      <alignment horizontal="left" vertical="center"/>
    </xf>
    <xf numFmtId="49" fontId="0" fillId="9" borderId="6" xfId="0" applyNumberFormat="1" applyFill="1" applyBorder="1" applyAlignment="1">
      <alignment horizontal="left" vertical="center"/>
    </xf>
    <xf numFmtId="49" fontId="0" fillId="9" borderId="8" xfId="0" applyNumberFormat="1" applyFill="1" applyBorder="1" applyAlignment="1">
      <alignment horizontal="left" vertical="center"/>
    </xf>
    <xf numFmtId="49" fontId="0" fillId="9" borderId="11" xfId="0" applyNumberFormat="1" applyFill="1" applyBorder="1" applyAlignment="1">
      <alignment horizontal="left" vertical="center"/>
    </xf>
    <xf numFmtId="0" fontId="0" fillId="9" borderId="7"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center" vertical="center"/>
    </xf>
    <xf numFmtId="0" fontId="0" fillId="9" borderId="11" xfId="0" applyFill="1" applyBorder="1" applyAlignment="1">
      <alignment horizontal="center" vertical="center"/>
    </xf>
    <xf numFmtId="0" fontId="0" fillId="2" borderId="10" xfId="0" applyFill="1" applyBorder="1" applyAlignment="1">
      <alignment horizontal="left"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1" fillId="2" borderId="7" xfId="0" applyFont="1" applyFill="1" applyBorder="1" applyAlignment="1">
      <alignment horizontal="center" vertical="center" wrapText="1"/>
    </xf>
    <xf numFmtId="0" fontId="34" fillId="2" borderId="0" xfId="0" applyFont="1" applyFill="1" applyAlignment="1">
      <alignment horizontal="center" wrapText="1"/>
    </xf>
    <xf numFmtId="0" fontId="0" fillId="0" borderId="10" xfId="0" applyBorder="1" applyAlignment="1">
      <alignment horizontal="left"/>
    </xf>
    <xf numFmtId="0" fontId="0" fillId="2" borderId="2" xfId="0" applyFill="1" applyBorder="1"/>
    <xf numFmtId="0" fontId="0" fillId="2" borderId="3" xfId="0" applyFill="1" applyBorder="1"/>
    <xf numFmtId="0" fontId="0" fillId="2" borderId="4" xfId="0" applyFill="1" applyBorder="1"/>
    <xf numFmtId="49" fontId="0" fillId="3" borderId="17" xfId="0" applyNumberFormat="1" applyFill="1" applyBorder="1" applyAlignment="1">
      <alignment horizontal="center" vertical="center"/>
    </xf>
    <xf numFmtId="0" fontId="0" fillId="5" borderId="17" xfId="0" applyFill="1" applyBorder="1" applyAlignment="1">
      <alignment horizontal="center" vertical="center"/>
    </xf>
    <xf numFmtId="0" fontId="0" fillId="0" borderId="0" xfId="0"/>
    <xf numFmtId="49" fontId="0" fillId="4" borderId="17" xfId="0" applyNumberFormat="1" applyFill="1" applyBorder="1" applyAlignment="1">
      <alignment horizontal="center" vertical="center"/>
    </xf>
    <xf numFmtId="0" fontId="0" fillId="6" borderId="17" xfId="0" applyFill="1" applyBorder="1" applyAlignment="1">
      <alignment horizontal="center" vertical="center"/>
    </xf>
    <xf numFmtId="0" fontId="0" fillId="0" borderId="17"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6F093"/>
      <color rgb="FFDDF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2EA6A-52D5-0741-A184-1EF46A3CD011}">
  <dimension ref="B2:B10"/>
  <sheetViews>
    <sheetView workbookViewId="0">
      <selection activeCell="B10" sqref="B10"/>
    </sheetView>
  </sheetViews>
  <sheetFormatPr baseColWidth="10" defaultRowHeight="16" x14ac:dyDescent="0.2"/>
  <cols>
    <col min="2" max="2" width="119.83203125" customWidth="1"/>
  </cols>
  <sheetData>
    <row r="2" spans="2:2" ht="51" x14ac:dyDescent="0.2">
      <c r="B2" s="289" t="s">
        <v>577</v>
      </c>
    </row>
    <row r="4" spans="2:2" x14ac:dyDescent="0.2">
      <c r="B4" t="s">
        <v>579</v>
      </c>
    </row>
    <row r="5" spans="2:2" x14ac:dyDescent="0.2">
      <c r="B5" t="s">
        <v>580</v>
      </c>
    </row>
    <row r="6" spans="2:2" x14ac:dyDescent="0.2">
      <c r="B6" t="s">
        <v>581</v>
      </c>
    </row>
    <row r="7" spans="2:2" x14ac:dyDescent="0.2">
      <c r="B7" t="s">
        <v>576</v>
      </c>
    </row>
    <row r="8" spans="2:2" x14ac:dyDescent="0.2">
      <c r="B8" t="s">
        <v>582</v>
      </c>
    </row>
    <row r="9" spans="2:2" x14ac:dyDescent="0.2">
      <c r="B9" t="s">
        <v>578</v>
      </c>
    </row>
    <row r="10" spans="2:2" x14ac:dyDescent="0.2">
      <c r="B10" t="s">
        <v>583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A163-A02F-4241-8196-B5C87232B334}">
  <dimension ref="A1:J79"/>
  <sheetViews>
    <sheetView workbookViewId="0">
      <selection activeCell="B79" sqref="B79:I79"/>
    </sheetView>
  </sheetViews>
  <sheetFormatPr baseColWidth="10" defaultRowHeight="16" x14ac:dyDescent="0.2"/>
  <cols>
    <col min="1" max="1" width="10.83203125" style="255"/>
    <col min="2" max="2" width="14.6640625" style="255" customWidth="1"/>
    <col min="3" max="3" width="31.1640625" style="289" customWidth="1"/>
    <col min="4" max="4" width="7.33203125" style="255" customWidth="1"/>
    <col min="5" max="6" width="6.6640625" style="255" customWidth="1"/>
    <col min="7" max="7" width="6" style="255" customWidth="1"/>
    <col min="8" max="8" width="6.5" style="255" customWidth="1"/>
    <col min="9" max="9" width="6.6640625" style="255" customWidth="1"/>
    <col min="10" max="16384" width="10.83203125" style="255"/>
  </cols>
  <sheetData>
    <row r="1" spans="1:10" x14ac:dyDescent="0.2">
      <c r="A1" s="183"/>
      <c r="B1" s="265"/>
      <c r="C1" s="266"/>
      <c r="D1" s="267"/>
      <c r="E1" s="267"/>
      <c r="F1" s="267"/>
      <c r="G1" s="267"/>
      <c r="H1" s="267"/>
      <c r="I1" s="267"/>
      <c r="J1" s="183"/>
    </row>
    <row r="2" spans="1:10" ht="19" x14ac:dyDescent="0.2">
      <c r="A2" s="183"/>
      <c r="B2" s="482" t="s">
        <v>376</v>
      </c>
      <c r="C2" s="483"/>
      <c r="D2" s="483"/>
      <c r="E2" s="483"/>
      <c r="F2" s="483"/>
      <c r="G2" s="483"/>
      <c r="H2" s="483"/>
      <c r="I2" s="484"/>
      <c r="J2" s="183"/>
    </row>
    <row r="3" spans="1:10" x14ac:dyDescent="0.2">
      <c r="A3" s="183"/>
      <c r="B3" s="268"/>
      <c r="C3" s="266"/>
      <c r="D3" s="482" t="s">
        <v>377</v>
      </c>
      <c r="E3" s="483"/>
      <c r="F3" s="483"/>
      <c r="G3" s="482" t="s">
        <v>378</v>
      </c>
      <c r="H3" s="483"/>
      <c r="I3" s="484"/>
      <c r="J3" s="183"/>
    </row>
    <row r="4" spans="1:10" x14ac:dyDescent="0.2">
      <c r="A4" s="183"/>
      <c r="B4" s="268"/>
      <c r="C4" s="266"/>
      <c r="D4" s="269" t="s">
        <v>379</v>
      </c>
      <c r="E4" s="267" t="s">
        <v>380</v>
      </c>
      <c r="F4" s="267" t="s">
        <v>381</v>
      </c>
      <c r="G4" s="269" t="s">
        <v>379</v>
      </c>
      <c r="H4" s="267" t="s">
        <v>382</v>
      </c>
      <c r="I4" s="270" t="s">
        <v>381</v>
      </c>
      <c r="J4" s="183"/>
    </row>
    <row r="5" spans="1:10" ht="17" x14ac:dyDescent="0.2">
      <c r="A5" s="183"/>
      <c r="B5" s="268"/>
      <c r="C5" s="266" t="s">
        <v>383</v>
      </c>
      <c r="D5" s="269" t="s">
        <v>384</v>
      </c>
      <c r="E5" s="267" t="s">
        <v>384</v>
      </c>
      <c r="F5" s="267" t="s">
        <v>384</v>
      </c>
      <c r="G5" s="269">
        <v>0</v>
      </c>
      <c r="H5" s="267">
        <v>0</v>
      </c>
      <c r="I5" s="270">
        <v>38</v>
      </c>
      <c r="J5" s="183"/>
    </row>
    <row r="6" spans="1:10" ht="17" x14ac:dyDescent="0.2">
      <c r="A6" s="183"/>
      <c r="B6" s="271" t="s">
        <v>385</v>
      </c>
      <c r="C6" s="266" t="s">
        <v>386</v>
      </c>
      <c r="D6" s="269">
        <v>2</v>
      </c>
      <c r="E6" s="267">
        <v>2</v>
      </c>
      <c r="F6" s="267">
        <v>8</v>
      </c>
      <c r="G6" s="269">
        <v>1</v>
      </c>
      <c r="H6" s="267">
        <v>0</v>
      </c>
      <c r="I6" s="270">
        <v>0</v>
      </c>
      <c r="J6" s="183"/>
    </row>
    <row r="7" spans="1:10" ht="17" x14ac:dyDescent="0.2">
      <c r="A7" s="183"/>
      <c r="B7" s="271" t="s">
        <v>385</v>
      </c>
      <c r="C7" s="266" t="s">
        <v>387</v>
      </c>
      <c r="D7" s="269" t="s">
        <v>384</v>
      </c>
      <c r="E7" s="267" t="s">
        <v>384</v>
      </c>
      <c r="F7" s="267" t="s">
        <v>384</v>
      </c>
      <c r="G7" s="269">
        <v>4</v>
      </c>
      <c r="H7" s="267">
        <v>2</v>
      </c>
      <c r="I7" s="270">
        <v>34</v>
      </c>
      <c r="J7" s="183"/>
    </row>
    <row r="8" spans="1:10" ht="17" x14ac:dyDescent="0.2">
      <c r="A8" s="183"/>
      <c r="B8" s="271"/>
      <c r="C8" s="266" t="s">
        <v>388</v>
      </c>
      <c r="D8" s="269" t="s">
        <v>384</v>
      </c>
      <c r="E8" s="267" t="s">
        <v>384</v>
      </c>
      <c r="F8" s="267" t="s">
        <v>384</v>
      </c>
      <c r="G8" s="269">
        <v>1</v>
      </c>
      <c r="H8" s="267">
        <v>2</v>
      </c>
      <c r="I8" s="270">
        <v>15</v>
      </c>
      <c r="J8" s="183"/>
    </row>
    <row r="9" spans="1:10" ht="17" x14ac:dyDescent="0.2">
      <c r="A9" s="183"/>
      <c r="B9" s="271"/>
      <c r="C9" s="266" t="s">
        <v>389</v>
      </c>
      <c r="D9" s="269">
        <v>8</v>
      </c>
      <c r="E9" s="267">
        <v>2</v>
      </c>
      <c r="F9" s="267">
        <v>15</v>
      </c>
      <c r="G9" s="269">
        <v>1</v>
      </c>
      <c r="H9" s="267">
        <v>1</v>
      </c>
      <c r="I9" s="270">
        <v>0</v>
      </c>
      <c r="J9" s="183"/>
    </row>
    <row r="10" spans="1:10" ht="17" x14ac:dyDescent="0.2">
      <c r="A10" s="183"/>
      <c r="B10" s="271" t="s">
        <v>385</v>
      </c>
      <c r="C10" s="266" t="s">
        <v>390</v>
      </c>
      <c r="D10" s="269">
        <v>4</v>
      </c>
      <c r="E10" s="267">
        <v>0</v>
      </c>
      <c r="F10" s="267">
        <v>13</v>
      </c>
      <c r="G10" s="269">
        <v>0</v>
      </c>
      <c r="H10" s="267">
        <v>3</v>
      </c>
      <c r="I10" s="272" t="s">
        <v>391</v>
      </c>
      <c r="J10" s="183"/>
    </row>
    <row r="11" spans="1:10" ht="17" x14ac:dyDescent="0.2">
      <c r="A11" s="212"/>
      <c r="B11" s="271"/>
      <c r="C11" s="266" t="s">
        <v>143</v>
      </c>
      <c r="D11" s="269">
        <v>2</v>
      </c>
      <c r="E11" s="267">
        <v>2</v>
      </c>
      <c r="F11" s="267">
        <v>5</v>
      </c>
      <c r="G11" s="269">
        <v>0</v>
      </c>
      <c r="H11" s="267">
        <v>0</v>
      </c>
      <c r="I11" s="270">
        <v>23</v>
      </c>
      <c r="J11" s="183"/>
    </row>
    <row r="12" spans="1:10" ht="17" x14ac:dyDescent="0.2">
      <c r="A12" s="183"/>
      <c r="B12" s="271"/>
      <c r="C12" s="266" t="s">
        <v>392</v>
      </c>
      <c r="D12" s="269">
        <v>1</v>
      </c>
      <c r="E12" s="267">
        <v>0</v>
      </c>
      <c r="F12" s="267">
        <v>17</v>
      </c>
      <c r="G12" s="269">
        <v>0</v>
      </c>
      <c r="H12" s="267">
        <v>0</v>
      </c>
      <c r="I12" s="270">
        <v>12</v>
      </c>
      <c r="J12" s="183"/>
    </row>
    <row r="13" spans="1:10" ht="17" x14ac:dyDescent="0.2">
      <c r="A13" s="183"/>
      <c r="B13" s="271"/>
      <c r="C13" s="266" t="s">
        <v>137</v>
      </c>
      <c r="D13" s="269">
        <v>7</v>
      </c>
      <c r="E13" s="267">
        <v>3</v>
      </c>
      <c r="F13" s="267">
        <v>31</v>
      </c>
      <c r="G13" s="269">
        <v>0</v>
      </c>
      <c r="H13" s="267">
        <v>1</v>
      </c>
      <c r="I13" s="270">
        <v>33</v>
      </c>
      <c r="J13" s="183"/>
    </row>
    <row r="14" spans="1:10" ht="17" x14ac:dyDescent="0.2">
      <c r="A14" s="183"/>
      <c r="B14" s="271" t="s">
        <v>393</v>
      </c>
      <c r="C14" s="266" t="s">
        <v>394</v>
      </c>
      <c r="D14" s="269">
        <v>9</v>
      </c>
      <c r="E14" s="267">
        <v>2</v>
      </c>
      <c r="F14" s="267">
        <v>25</v>
      </c>
      <c r="G14" s="269">
        <v>0</v>
      </c>
      <c r="H14" s="267">
        <v>0</v>
      </c>
      <c r="I14" s="270">
        <v>6</v>
      </c>
      <c r="J14" s="183"/>
    </row>
    <row r="15" spans="1:10" ht="17" x14ac:dyDescent="0.2">
      <c r="A15" s="183"/>
      <c r="B15" s="271" t="s">
        <v>395</v>
      </c>
      <c r="C15" s="266" t="s">
        <v>108</v>
      </c>
      <c r="D15" s="269" t="s">
        <v>384</v>
      </c>
      <c r="E15" s="267" t="s">
        <v>384</v>
      </c>
      <c r="F15" s="267" t="s">
        <v>384</v>
      </c>
      <c r="G15" s="269">
        <v>12</v>
      </c>
      <c r="H15" s="267">
        <v>2</v>
      </c>
      <c r="I15" s="270">
        <v>0</v>
      </c>
      <c r="J15" s="183"/>
    </row>
    <row r="16" spans="1:10" ht="17" x14ac:dyDescent="0.2">
      <c r="A16" s="183"/>
      <c r="B16" s="271" t="s">
        <v>396</v>
      </c>
      <c r="C16" s="266" t="s">
        <v>397</v>
      </c>
      <c r="D16" s="269">
        <v>0</v>
      </c>
      <c r="E16" s="267">
        <v>3</v>
      </c>
      <c r="F16" s="267">
        <v>27</v>
      </c>
      <c r="G16" s="269">
        <v>0</v>
      </c>
      <c r="H16" s="267">
        <v>1</v>
      </c>
      <c r="I16" s="270">
        <v>6</v>
      </c>
      <c r="J16" s="183"/>
    </row>
    <row r="17" spans="1:10" ht="17" x14ac:dyDescent="0.2">
      <c r="A17" s="183"/>
      <c r="B17" s="271"/>
      <c r="C17" s="266" t="s">
        <v>398</v>
      </c>
      <c r="D17" s="269">
        <v>4</v>
      </c>
      <c r="E17" s="267">
        <v>0</v>
      </c>
      <c r="F17" s="267">
        <v>3</v>
      </c>
      <c r="G17" s="269">
        <v>0</v>
      </c>
      <c r="H17" s="267">
        <v>3</v>
      </c>
      <c r="I17" s="270">
        <v>3</v>
      </c>
      <c r="J17" s="183"/>
    </row>
    <row r="18" spans="1:10" ht="17" x14ac:dyDescent="0.2">
      <c r="A18" s="183"/>
      <c r="B18" s="271" t="s">
        <v>395</v>
      </c>
      <c r="C18" s="266" t="s">
        <v>399</v>
      </c>
      <c r="D18" s="269" t="s">
        <v>384</v>
      </c>
      <c r="E18" s="267" t="s">
        <v>384</v>
      </c>
      <c r="F18" s="267" t="s">
        <v>384</v>
      </c>
      <c r="G18" s="269">
        <v>13</v>
      </c>
      <c r="H18" s="267">
        <v>2</v>
      </c>
      <c r="I18" s="270">
        <v>13</v>
      </c>
      <c r="J18" s="183"/>
    </row>
    <row r="19" spans="1:10" ht="17" x14ac:dyDescent="0.2">
      <c r="A19" s="212"/>
      <c r="B19" s="271"/>
      <c r="C19" s="266" t="s">
        <v>118</v>
      </c>
      <c r="D19" s="269">
        <v>3</v>
      </c>
      <c r="E19" s="267">
        <v>0</v>
      </c>
      <c r="F19" s="267">
        <v>37</v>
      </c>
      <c r="G19" s="269">
        <v>0</v>
      </c>
      <c r="H19" s="267">
        <v>0</v>
      </c>
      <c r="I19" s="270">
        <v>29</v>
      </c>
      <c r="J19" s="183"/>
    </row>
    <row r="20" spans="1:10" ht="17" x14ac:dyDescent="0.2">
      <c r="A20" s="212"/>
      <c r="B20" s="271"/>
      <c r="C20" s="266" t="s">
        <v>400</v>
      </c>
      <c r="D20" s="269" t="s">
        <v>384</v>
      </c>
      <c r="E20" s="267" t="s">
        <v>384</v>
      </c>
      <c r="F20" s="267" t="s">
        <v>384</v>
      </c>
      <c r="G20" s="269">
        <v>0</v>
      </c>
      <c r="H20" s="267">
        <v>2</v>
      </c>
      <c r="I20" s="270">
        <v>10</v>
      </c>
      <c r="J20" s="183"/>
    </row>
    <row r="21" spans="1:10" ht="17" x14ac:dyDescent="0.2">
      <c r="A21" s="183"/>
      <c r="B21" s="271" t="s">
        <v>396</v>
      </c>
      <c r="C21" s="266" t="s">
        <v>401</v>
      </c>
      <c r="D21" s="269">
        <v>17</v>
      </c>
      <c r="E21" s="267">
        <v>3</v>
      </c>
      <c r="F21" s="267">
        <v>30</v>
      </c>
      <c r="G21" s="269">
        <v>0</v>
      </c>
      <c r="H21" s="267">
        <v>2</v>
      </c>
      <c r="I21" s="272" t="s">
        <v>391</v>
      </c>
      <c r="J21" s="183"/>
    </row>
    <row r="22" spans="1:10" ht="17" x14ac:dyDescent="0.2">
      <c r="A22" s="183"/>
      <c r="B22" s="271"/>
      <c r="C22" s="266" t="s">
        <v>402</v>
      </c>
      <c r="D22" s="269">
        <v>1</v>
      </c>
      <c r="E22" s="267">
        <v>2</v>
      </c>
      <c r="F22" s="267">
        <v>26</v>
      </c>
      <c r="G22" s="269">
        <v>0</v>
      </c>
      <c r="H22" s="267">
        <v>0</v>
      </c>
      <c r="I22" s="270">
        <v>31</v>
      </c>
      <c r="J22" s="183"/>
    </row>
    <row r="23" spans="1:10" ht="17" x14ac:dyDescent="0.2">
      <c r="A23" s="183"/>
      <c r="B23" s="271"/>
      <c r="C23" s="266" t="s">
        <v>403</v>
      </c>
      <c r="D23" s="269" t="s">
        <v>384</v>
      </c>
      <c r="E23" s="267" t="s">
        <v>384</v>
      </c>
      <c r="F23" s="267" t="s">
        <v>384</v>
      </c>
      <c r="G23" s="269">
        <v>2</v>
      </c>
      <c r="H23" s="267">
        <v>2</v>
      </c>
      <c r="I23" s="270">
        <v>18</v>
      </c>
      <c r="J23" s="183"/>
    </row>
    <row r="24" spans="1:10" ht="17" x14ac:dyDescent="0.2">
      <c r="A24" s="273"/>
      <c r="B24" s="485" t="s">
        <v>404</v>
      </c>
      <c r="C24" s="198" t="s">
        <v>405</v>
      </c>
      <c r="D24" s="269">
        <v>1</v>
      </c>
      <c r="E24" s="267">
        <v>0</v>
      </c>
      <c r="F24" s="267">
        <v>5</v>
      </c>
      <c r="G24" s="269">
        <v>0</v>
      </c>
      <c r="H24" s="267">
        <v>0</v>
      </c>
      <c r="I24" s="270">
        <v>6</v>
      </c>
      <c r="J24" s="273"/>
    </row>
    <row r="25" spans="1:10" ht="17" x14ac:dyDescent="0.2">
      <c r="A25" s="183"/>
      <c r="B25" s="485"/>
      <c r="C25" s="266" t="s">
        <v>406</v>
      </c>
      <c r="D25" s="269">
        <v>7</v>
      </c>
      <c r="E25" s="267">
        <v>3</v>
      </c>
      <c r="F25" s="267">
        <v>34</v>
      </c>
      <c r="G25" s="269">
        <v>0</v>
      </c>
      <c r="H25" s="267">
        <v>2</v>
      </c>
      <c r="I25" s="270">
        <v>20</v>
      </c>
      <c r="J25" s="183"/>
    </row>
    <row r="26" spans="1:10" ht="17" x14ac:dyDescent="0.2">
      <c r="A26" s="183"/>
      <c r="B26" s="271"/>
      <c r="C26" s="266" t="s">
        <v>9</v>
      </c>
      <c r="D26" s="269">
        <v>1</v>
      </c>
      <c r="E26" s="267">
        <v>2</v>
      </c>
      <c r="F26" s="267">
        <v>33</v>
      </c>
      <c r="G26" s="269">
        <v>0</v>
      </c>
      <c r="H26" s="267">
        <v>0</v>
      </c>
      <c r="I26" s="270">
        <v>5</v>
      </c>
      <c r="J26" s="183"/>
    </row>
    <row r="27" spans="1:10" ht="17" x14ac:dyDescent="0.2">
      <c r="A27" s="183"/>
      <c r="B27" s="271"/>
      <c r="C27" s="266" t="s">
        <v>407</v>
      </c>
      <c r="D27" s="269">
        <v>21</v>
      </c>
      <c r="E27" s="267">
        <v>3</v>
      </c>
      <c r="F27" s="267">
        <v>23</v>
      </c>
      <c r="G27" s="269">
        <v>0</v>
      </c>
      <c r="H27" s="267">
        <v>1</v>
      </c>
      <c r="I27" s="270">
        <v>11</v>
      </c>
      <c r="J27" s="183"/>
    </row>
    <row r="28" spans="1:10" ht="17" x14ac:dyDescent="0.2">
      <c r="A28" s="183"/>
      <c r="B28" s="271"/>
      <c r="C28" s="266" t="s">
        <v>408</v>
      </c>
      <c r="D28" s="269" t="s">
        <v>384</v>
      </c>
      <c r="E28" s="267" t="s">
        <v>384</v>
      </c>
      <c r="F28" s="267" t="s">
        <v>384</v>
      </c>
      <c r="G28" s="269">
        <v>0</v>
      </c>
      <c r="H28" s="267">
        <v>1</v>
      </c>
      <c r="I28" s="270">
        <v>34</v>
      </c>
      <c r="J28" s="183"/>
    </row>
    <row r="29" spans="1:10" ht="17" x14ac:dyDescent="0.2">
      <c r="A29" s="212"/>
      <c r="B29" s="271" t="s">
        <v>409</v>
      </c>
      <c r="C29" s="266" t="s">
        <v>410</v>
      </c>
      <c r="D29" s="269">
        <v>17</v>
      </c>
      <c r="E29" s="267">
        <v>2</v>
      </c>
      <c r="F29" s="267">
        <v>22</v>
      </c>
      <c r="G29" s="269">
        <v>1</v>
      </c>
      <c r="H29" s="267">
        <v>1</v>
      </c>
      <c r="I29" s="270">
        <v>3</v>
      </c>
      <c r="J29" s="183"/>
    </row>
    <row r="30" spans="1:10" ht="17" x14ac:dyDescent="0.2">
      <c r="A30" s="183"/>
      <c r="B30" s="271"/>
      <c r="C30" s="266" t="s">
        <v>411</v>
      </c>
      <c r="D30" s="269">
        <v>20</v>
      </c>
      <c r="E30" s="267">
        <v>2</v>
      </c>
      <c r="F30" s="267">
        <v>16</v>
      </c>
      <c r="G30" s="269">
        <v>0</v>
      </c>
      <c r="H30" s="267">
        <v>1</v>
      </c>
      <c r="I30" s="270">
        <v>36</v>
      </c>
      <c r="J30" s="183"/>
    </row>
    <row r="31" spans="1:10" ht="20" x14ac:dyDescent="0.2">
      <c r="A31" s="183"/>
      <c r="B31" s="271"/>
      <c r="C31" s="266" t="s">
        <v>412</v>
      </c>
      <c r="D31" s="269">
        <v>2</v>
      </c>
      <c r="E31" s="267">
        <v>2</v>
      </c>
      <c r="F31" s="267">
        <v>11</v>
      </c>
      <c r="G31" s="269">
        <v>0</v>
      </c>
      <c r="H31" s="267">
        <v>0</v>
      </c>
      <c r="I31" s="270">
        <v>23</v>
      </c>
      <c r="J31" s="183"/>
    </row>
    <row r="32" spans="1:10" ht="17" x14ac:dyDescent="0.2">
      <c r="A32" s="183"/>
      <c r="B32" s="271"/>
      <c r="C32" s="266" t="s">
        <v>413</v>
      </c>
      <c r="D32" s="269">
        <v>18</v>
      </c>
      <c r="E32" s="267">
        <v>1</v>
      </c>
      <c r="F32" s="267">
        <v>20</v>
      </c>
      <c r="G32" s="269">
        <v>0</v>
      </c>
      <c r="H32" s="267">
        <v>0</v>
      </c>
      <c r="I32" s="270">
        <v>21</v>
      </c>
      <c r="J32" s="183"/>
    </row>
    <row r="33" spans="1:10" ht="17" x14ac:dyDescent="0.2">
      <c r="A33" s="212"/>
      <c r="B33" s="271"/>
      <c r="C33" s="266" t="s">
        <v>414</v>
      </c>
      <c r="D33" s="269">
        <v>47</v>
      </c>
      <c r="E33" s="267">
        <v>3</v>
      </c>
      <c r="F33" s="267">
        <v>13</v>
      </c>
      <c r="G33" s="269">
        <v>0</v>
      </c>
      <c r="H33" s="267">
        <v>1</v>
      </c>
      <c r="I33" s="270">
        <v>25</v>
      </c>
      <c r="J33" s="183"/>
    </row>
    <row r="34" spans="1:10" ht="17" x14ac:dyDescent="0.2">
      <c r="A34" s="183"/>
      <c r="B34" s="271"/>
      <c r="C34" s="266" t="s">
        <v>415</v>
      </c>
      <c r="D34" s="269">
        <v>4</v>
      </c>
      <c r="E34" s="267">
        <v>2</v>
      </c>
      <c r="F34" s="267">
        <v>15</v>
      </c>
      <c r="G34" s="269">
        <v>0</v>
      </c>
      <c r="H34" s="267">
        <v>0</v>
      </c>
      <c r="I34" s="270">
        <v>9</v>
      </c>
      <c r="J34" s="183"/>
    </row>
    <row r="35" spans="1:10" ht="17" x14ac:dyDescent="0.2">
      <c r="A35" s="183"/>
      <c r="B35" s="271" t="s">
        <v>416</v>
      </c>
      <c r="C35" s="266" t="s">
        <v>417</v>
      </c>
      <c r="D35" s="269">
        <v>1</v>
      </c>
      <c r="E35" s="267">
        <v>0</v>
      </c>
      <c r="F35" s="267">
        <v>34</v>
      </c>
      <c r="G35" s="269">
        <v>1</v>
      </c>
      <c r="H35" s="267">
        <v>3</v>
      </c>
      <c r="I35" s="270">
        <v>13</v>
      </c>
      <c r="J35" s="183"/>
    </row>
    <row r="36" spans="1:10" ht="17" x14ac:dyDescent="0.2">
      <c r="A36" s="183"/>
      <c r="B36" s="271" t="s">
        <v>418</v>
      </c>
      <c r="C36" s="266" t="s">
        <v>419</v>
      </c>
      <c r="D36" s="269">
        <v>3</v>
      </c>
      <c r="E36" s="267">
        <v>1</v>
      </c>
      <c r="F36" s="267">
        <v>32</v>
      </c>
      <c r="G36" s="269">
        <v>0</v>
      </c>
      <c r="H36" s="267">
        <v>3</v>
      </c>
      <c r="I36" s="270">
        <v>39</v>
      </c>
      <c r="J36" s="183"/>
    </row>
    <row r="37" spans="1:10" ht="17" x14ac:dyDescent="0.2">
      <c r="A37" s="183"/>
      <c r="B37" s="271" t="s">
        <v>420</v>
      </c>
      <c r="C37" s="266" t="s">
        <v>421</v>
      </c>
      <c r="D37" s="269">
        <v>8</v>
      </c>
      <c r="E37" s="267">
        <v>0</v>
      </c>
      <c r="F37" s="267">
        <v>37</v>
      </c>
      <c r="G37" s="269">
        <v>1</v>
      </c>
      <c r="H37" s="267">
        <v>3</v>
      </c>
      <c r="I37" s="270">
        <v>8</v>
      </c>
      <c r="J37" s="183"/>
    </row>
    <row r="38" spans="1:10" ht="17" x14ac:dyDescent="0.2">
      <c r="A38" s="183"/>
      <c r="B38" s="271" t="s">
        <v>420</v>
      </c>
      <c r="C38" s="266" t="s">
        <v>422</v>
      </c>
      <c r="D38" s="269">
        <v>2</v>
      </c>
      <c r="E38" s="267">
        <v>2</v>
      </c>
      <c r="F38" s="267">
        <v>26</v>
      </c>
      <c r="G38" s="269">
        <v>0</v>
      </c>
      <c r="H38" s="267">
        <v>1</v>
      </c>
      <c r="I38" s="270">
        <v>28</v>
      </c>
      <c r="J38" s="183"/>
    </row>
    <row r="39" spans="1:10" ht="17" x14ac:dyDescent="0.2">
      <c r="A39" s="183"/>
      <c r="B39" s="268"/>
      <c r="C39" s="266" t="s">
        <v>423</v>
      </c>
      <c r="D39" s="269" t="s">
        <v>384</v>
      </c>
      <c r="E39" s="267" t="s">
        <v>384</v>
      </c>
      <c r="F39" s="267" t="s">
        <v>384</v>
      </c>
      <c r="G39" s="269">
        <v>0</v>
      </c>
      <c r="H39" s="267">
        <v>2</v>
      </c>
      <c r="I39" s="270">
        <v>7</v>
      </c>
      <c r="J39" s="183"/>
    </row>
    <row r="40" spans="1:10" ht="17" x14ac:dyDescent="0.2">
      <c r="A40" s="212"/>
      <c r="B40" s="268"/>
      <c r="C40" s="274" t="s">
        <v>424</v>
      </c>
      <c r="D40" s="275">
        <v>223</v>
      </c>
      <c r="E40" s="276">
        <v>3</v>
      </c>
      <c r="F40" s="276">
        <v>38</v>
      </c>
      <c r="G40" s="275">
        <v>51</v>
      </c>
      <c r="H40" s="276">
        <v>0</v>
      </c>
      <c r="I40" s="277">
        <v>3</v>
      </c>
      <c r="J40" s="183"/>
    </row>
    <row r="41" spans="1:10" ht="4" customHeight="1" x14ac:dyDescent="0.2">
      <c r="A41" s="183"/>
      <c r="B41" s="278"/>
      <c r="C41" s="279"/>
      <c r="D41" s="280"/>
      <c r="E41" s="281"/>
      <c r="F41" s="281"/>
      <c r="G41" s="280"/>
      <c r="H41" s="281"/>
      <c r="I41" s="282"/>
      <c r="J41" s="183"/>
    </row>
    <row r="42" spans="1:10" ht="17" x14ac:dyDescent="0.2">
      <c r="A42" s="183"/>
      <c r="B42" s="283" t="s">
        <v>425</v>
      </c>
      <c r="C42" s="284" t="s">
        <v>425</v>
      </c>
      <c r="D42" s="285" t="s">
        <v>379</v>
      </c>
      <c r="E42" s="286" t="s">
        <v>380</v>
      </c>
      <c r="F42" s="287" t="s">
        <v>381</v>
      </c>
      <c r="G42" s="285" t="s">
        <v>379</v>
      </c>
      <c r="H42" s="286" t="s">
        <v>380</v>
      </c>
      <c r="I42" s="287" t="s">
        <v>381</v>
      </c>
      <c r="J42" s="183"/>
    </row>
    <row r="43" spans="1:10" ht="17" x14ac:dyDescent="0.2">
      <c r="A43" s="183"/>
      <c r="B43" s="271" t="s">
        <v>426</v>
      </c>
      <c r="C43" s="266" t="s">
        <v>427</v>
      </c>
      <c r="D43" s="269">
        <v>11</v>
      </c>
      <c r="E43" s="267">
        <v>2</v>
      </c>
      <c r="F43" s="270">
        <v>6</v>
      </c>
      <c r="G43" s="269">
        <v>0</v>
      </c>
      <c r="H43" s="267">
        <v>1</v>
      </c>
      <c r="I43" s="270">
        <v>18</v>
      </c>
      <c r="J43" s="183"/>
    </row>
    <row r="44" spans="1:10" ht="34" x14ac:dyDescent="0.2">
      <c r="A44" s="183"/>
      <c r="B44" s="271"/>
      <c r="C44" s="266" t="s">
        <v>428</v>
      </c>
      <c r="D44" s="269" t="s">
        <v>384</v>
      </c>
      <c r="E44" s="267" t="s">
        <v>384</v>
      </c>
      <c r="F44" s="270" t="s">
        <v>384</v>
      </c>
      <c r="G44" s="269">
        <v>0</v>
      </c>
      <c r="H44" s="267">
        <v>0</v>
      </c>
      <c r="I44" s="270">
        <v>36</v>
      </c>
      <c r="J44" s="183"/>
    </row>
    <row r="45" spans="1:10" ht="17" x14ac:dyDescent="0.2">
      <c r="A45" s="183"/>
      <c r="B45" s="271"/>
      <c r="C45" s="266" t="s">
        <v>429</v>
      </c>
      <c r="D45" s="269">
        <v>0</v>
      </c>
      <c r="E45" s="267">
        <v>3</v>
      </c>
      <c r="F45" s="270">
        <v>10</v>
      </c>
      <c r="G45" s="269">
        <v>0</v>
      </c>
      <c r="H45" s="267">
        <v>0</v>
      </c>
      <c r="I45" s="270">
        <v>10</v>
      </c>
      <c r="J45" s="183"/>
    </row>
    <row r="46" spans="1:10" ht="17" x14ac:dyDescent="0.2">
      <c r="A46" s="183"/>
      <c r="B46" s="271" t="s">
        <v>430</v>
      </c>
      <c r="C46" s="266" t="s">
        <v>431</v>
      </c>
      <c r="D46" s="269">
        <v>4</v>
      </c>
      <c r="E46" s="267">
        <v>1</v>
      </c>
      <c r="F46" s="270">
        <v>8</v>
      </c>
      <c r="G46" s="269">
        <v>1</v>
      </c>
      <c r="H46" s="267">
        <v>0</v>
      </c>
      <c r="I46" s="270">
        <v>32</v>
      </c>
      <c r="J46" s="183"/>
    </row>
    <row r="47" spans="1:10" ht="17" x14ac:dyDescent="0.2">
      <c r="A47" s="183"/>
      <c r="B47" s="271" t="s">
        <v>430</v>
      </c>
      <c r="C47" s="266" t="s">
        <v>432</v>
      </c>
      <c r="D47" s="269">
        <v>0</v>
      </c>
      <c r="E47" s="267">
        <v>2</v>
      </c>
      <c r="F47" s="270">
        <v>34</v>
      </c>
      <c r="G47" s="269">
        <v>0</v>
      </c>
      <c r="H47" s="267">
        <v>1</v>
      </c>
      <c r="I47" s="270">
        <v>39</v>
      </c>
      <c r="J47" s="183"/>
    </row>
    <row r="48" spans="1:10" ht="17" x14ac:dyDescent="0.2">
      <c r="A48" s="212"/>
      <c r="B48" s="271" t="s">
        <v>420</v>
      </c>
      <c r="C48" s="266" t="s">
        <v>433</v>
      </c>
      <c r="D48" s="269">
        <v>1</v>
      </c>
      <c r="E48" s="267">
        <v>2</v>
      </c>
      <c r="F48" s="270">
        <v>13</v>
      </c>
      <c r="G48" s="269">
        <v>0</v>
      </c>
      <c r="H48" s="267">
        <v>2</v>
      </c>
      <c r="I48" s="270">
        <v>14</v>
      </c>
      <c r="J48" s="183"/>
    </row>
    <row r="49" spans="1:10" ht="17" x14ac:dyDescent="0.2">
      <c r="A49" s="183"/>
      <c r="B49" s="271"/>
      <c r="C49" s="266" t="s">
        <v>434</v>
      </c>
      <c r="D49" s="269">
        <v>6</v>
      </c>
      <c r="E49" s="267">
        <v>3</v>
      </c>
      <c r="F49" s="270">
        <v>4</v>
      </c>
      <c r="G49" s="269">
        <v>0</v>
      </c>
      <c r="H49" s="267">
        <v>1</v>
      </c>
      <c r="I49" s="270">
        <v>2</v>
      </c>
      <c r="J49" s="183"/>
    </row>
    <row r="50" spans="1:10" ht="17" x14ac:dyDescent="0.2">
      <c r="A50" s="183"/>
      <c r="B50" s="271"/>
      <c r="C50" s="266" t="s">
        <v>435</v>
      </c>
      <c r="D50" s="269">
        <v>8</v>
      </c>
      <c r="E50" s="267">
        <v>3</v>
      </c>
      <c r="F50" s="270">
        <v>14</v>
      </c>
      <c r="G50" s="269">
        <v>2</v>
      </c>
      <c r="H50" s="267">
        <v>0</v>
      </c>
      <c r="I50" s="270">
        <v>0</v>
      </c>
      <c r="J50" s="183"/>
    </row>
    <row r="51" spans="1:10" ht="17" x14ac:dyDescent="0.2">
      <c r="A51" s="183"/>
      <c r="B51" s="271" t="s">
        <v>430</v>
      </c>
      <c r="C51" s="266" t="s">
        <v>436</v>
      </c>
      <c r="D51" s="269">
        <v>3</v>
      </c>
      <c r="E51" s="267">
        <v>0</v>
      </c>
      <c r="F51" s="270">
        <v>38</v>
      </c>
      <c r="G51" s="269">
        <v>0</v>
      </c>
      <c r="H51" s="267">
        <v>1</v>
      </c>
      <c r="I51" s="270">
        <v>1</v>
      </c>
      <c r="J51" s="183"/>
    </row>
    <row r="52" spans="1:10" ht="17" x14ac:dyDescent="0.2">
      <c r="A52" s="183"/>
      <c r="B52" s="271"/>
      <c r="C52" s="266" t="s">
        <v>437</v>
      </c>
      <c r="D52" s="269" t="s">
        <v>384</v>
      </c>
      <c r="E52" s="267" t="s">
        <v>384</v>
      </c>
      <c r="F52" s="270" t="s">
        <v>384</v>
      </c>
      <c r="G52" s="269">
        <v>0</v>
      </c>
      <c r="H52" s="267">
        <v>0</v>
      </c>
      <c r="I52" s="270">
        <v>20</v>
      </c>
      <c r="J52" s="183"/>
    </row>
    <row r="53" spans="1:10" ht="17" x14ac:dyDescent="0.2">
      <c r="A53" s="183"/>
      <c r="B53" s="271" t="s">
        <v>418</v>
      </c>
      <c r="C53" s="266" t="s">
        <v>438</v>
      </c>
      <c r="D53" s="269">
        <v>1</v>
      </c>
      <c r="E53" s="267">
        <v>1</v>
      </c>
      <c r="F53" s="270">
        <v>0</v>
      </c>
      <c r="G53" s="269">
        <v>0</v>
      </c>
      <c r="H53" s="267">
        <v>1</v>
      </c>
      <c r="I53" s="270">
        <v>10</v>
      </c>
      <c r="J53" s="183"/>
    </row>
    <row r="54" spans="1:10" ht="17" x14ac:dyDescent="0.2">
      <c r="A54" s="212"/>
      <c r="B54" s="271" t="s">
        <v>439</v>
      </c>
      <c r="C54" s="266" t="s">
        <v>440</v>
      </c>
      <c r="D54" s="269">
        <v>3</v>
      </c>
      <c r="E54" s="267">
        <v>2</v>
      </c>
      <c r="F54" s="270">
        <v>34</v>
      </c>
      <c r="G54" s="269">
        <v>0</v>
      </c>
      <c r="H54" s="267">
        <v>1</v>
      </c>
      <c r="I54" s="270">
        <v>3</v>
      </c>
      <c r="J54" s="183"/>
    </row>
    <row r="55" spans="1:10" ht="20" x14ac:dyDescent="0.2">
      <c r="A55" s="183"/>
      <c r="B55" s="271" t="s">
        <v>420</v>
      </c>
      <c r="C55" s="266" t="s">
        <v>441</v>
      </c>
      <c r="D55" s="269">
        <v>7</v>
      </c>
      <c r="E55" s="267">
        <v>0</v>
      </c>
      <c r="F55" s="270">
        <v>32</v>
      </c>
      <c r="G55" s="269">
        <v>2</v>
      </c>
      <c r="H55" s="267">
        <v>2</v>
      </c>
      <c r="I55" s="270">
        <v>18</v>
      </c>
      <c r="J55" s="183"/>
    </row>
    <row r="56" spans="1:10" ht="20" x14ac:dyDescent="0.2">
      <c r="A56" s="212"/>
      <c r="B56" s="271" t="s">
        <v>420</v>
      </c>
      <c r="C56" s="266" t="s">
        <v>442</v>
      </c>
      <c r="D56" s="269">
        <v>1</v>
      </c>
      <c r="E56" s="267">
        <v>3</v>
      </c>
      <c r="F56" s="270">
        <v>0</v>
      </c>
      <c r="G56" s="269">
        <v>0</v>
      </c>
      <c r="H56" s="267">
        <v>3</v>
      </c>
      <c r="I56" s="270">
        <v>21</v>
      </c>
      <c r="J56" s="183"/>
    </row>
    <row r="57" spans="1:10" ht="17" x14ac:dyDescent="0.2">
      <c r="A57" s="183"/>
      <c r="B57" s="271" t="s">
        <v>443</v>
      </c>
      <c r="C57" s="266" t="s">
        <v>444</v>
      </c>
      <c r="D57" s="269" t="s">
        <v>384</v>
      </c>
      <c r="E57" s="267" t="s">
        <v>384</v>
      </c>
      <c r="F57" s="270" t="s">
        <v>384</v>
      </c>
      <c r="G57" s="269">
        <v>1</v>
      </c>
      <c r="H57" s="267">
        <v>3</v>
      </c>
      <c r="I57" s="270">
        <v>8</v>
      </c>
      <c r="J57" s="183"/>
    </row>
    <row r="58" spans="1:10" ht="17" x14ac:dyDescent="0.2">
      <c r="A58" s="183"/>
      <c r="B58" s="271"/>
      <c r="C58" s="266" t="s">
        <v>445</v>
      </c>
      <c r="D58" s="269">
        <v>15</v>
      </c>
      <c r="E58" s="267">
        <v>3</v>
      </c>
      <c r="F58" s="270">
        <v>8</v>
      </c>
      <c r="G58" s="269">
        <v>0</v>
      </c>
      <c r="H58" s="267">
        <v>1</v>
      </c>
      <c r="I58" s="270">
        <v>16</v>
      </c>
      <c r="J58" s="183"/>
    </row>
    <row r="59" spans="1:10" ht="17" x14ac:dyDescent="0.2">
      <c r="A59" s="183"/>
      <c r="B59" s="288" t="s">
        <v>443</v>
      </c>
      <c r="C59" s="289" t="s">
        <v>446</v>
      </c>
      <c r="D59" s="290">
        <v>3</v>
      </c>
      <c r="E59" s="291">
        <v>1</v>
      </c>
      <c r="F59" s="292">
        <v>26</v>
      </c>
      <c r="G59" s="290">
        <v>0</v>
      </c>
      <c r="H59" s="291">
        <v>0</v>
      </c>
      <c r="I59" s="292">
        <v>29</v>
      </c>
      <c r="J59" s="183"/>
    </row>
    <row r="60" spans="1:10" ht="17" x14ac:dyDescent="0.2">
      <c r="A60" s="183"/>
      <c r="B60" s="486" t="s">
        <v>447</v>
      </c>
      <c r="C60" s="266" t="s">
        <v>448</v>
      </c>
      <c r="D60" s="269">
        <v>2</v>
      </c>
      <c r="E60" s="267">
        <v>2</v>
      </c>
      <c r="F60" s="270">
        <v>23</v>
      </c>
      <c r="G60" s="269">
        <v>0</v>
      </c>
      <c r="H60" s="267">
        <v>0</v>
      </c>
      <c r="I60" s="270">
        <v>29</v>
      </c>
      <c r="J60" s="183"/>
    </row>
    <row r="61" spans="1:10" ht="20" x14ac:dyDescent="0.2">
      <c r="A61" s="183"/>
      <c r="B61" s="486"/>
      <c r="C61" s="266" t="s">
        <v>449</v>
      </c>
      <c r="D61" s="269">
        <v>4</v>
      </c>
      <c r="E61" s="267">
        <v>2</v>
      </c>
      <c r="F61" s="270">
        <v>11</v>
      </c>
      <c r="G61" s="269">
        <v>0</v>
      </c>
      <c r="H61" s="267" t="s">
        <v>450</v>
      </c>
      <c r="I61" s="270" t="s">
        <v>451</v>
      </c>
      <c r="J61" s="183"/>
    </row>
    <row r="62" spans="1:10" ht="19" x14ac:dyDescent="0.25">
      <c r="A62" s="183"/>
      <c r="B62" s="487" t="s">
        <v>452</v>
      </c>
      <c r="C62" s="266" t="s">
        <v>453</v>
      </c>
      <c r="D62" s="269">
        <v>6</v>
      </c>
      <c r="E62" s="267">
        <v>1</v>
      </c>
      <c r="F62" s="270">
        <v>13</v>
      </c>
      <c r="G62" s="269">
        <v>0</v>
      </c>
      <c r="H62" s="267">
        <v>0</v>
      </c>
      <c r="I62" s="270">
        <v>32</v>
      </c>
      <c r="J62" s="183"/>
    </row>
    <row r="63" spans="1:10" ht="20" x14ac:dyDescent="0.2">
      <c r="A63" s="183"/>
      <c r="B63" s="487"/>
      <c r="C63" s="266" t="s">
        <v>454</v>
      </c>
      <c r="D63" s="269">
        <v>4</v>
      </c>
      <c r="E63" s="267">
        <v>1</v>
      </c>
      <c r="F63" s="270">
        <v>6</v>
      </c>
      <c r="G63" s="269">
        <v>0</v>
      </c>
      <c r="H63" s="267">
        <v>2</v>
      </c>
      <c r="I63" s="270">
        <v>32</v>
      </c>
      <c r="J63" s="183"/>
    </row>
    <row r="64" spans="1:10" ht="17" x14ac:dyDescent="0.2">
      <c r="A64" s="183"/>
      <c r="B64" s="271" t="s">
        <v>418</v>
      </c>
      <c r="C64" s="266" t="s">
        <v>455</v>
      </c>
      <c r="D64" s="269">
        <v>4</v>
      </c>
      <c r="E64" s="267">
        <v>2</v>
      </c>
      <c r="F64" s="270">
        <v>21</v>
      </c>
      <c r="G64" s="269">
        <v>0</v>
      </c>
      <c r="H64" s="267">
        <v>1</v>
      </c>
      <c r="I64" s="270">
        <v>2</v>
      </c>
      <c r="J64" s="183"/>
    </row>
    <row r="65" spans="1:10" ht="17" x14ac:dyDescent="0.2">
      <c r="A65" s="183"/>
      <c r="B65" s="271" t="s">
        <v>456</v>
      </c>
      <c r="C65" s="293" t="s">
        <v>457</v>
      </c>
      <c r="D65" s="269" t="s">
        <v>384</v>
      </c>
      <c r="E65" s="267" t="s">
        <v>384</v>
      </c>
      <c r="F65" s="270" t="s">
        <v>458</v>
      </c>
      <c r="G65" s="269">
        <v>1</v>
      </c>
      <c r="H65" s="267">
        <v>2</v>
      </c>
      <c r="I65" s="270">
        <v>13</v>
      </c>
      <c r="J65" s="183"/>
    </row>
    <row r="66" spans="1:10" ht="17" x14ac:dyDescent="0.2">
      <c r="A66" s="183"/>
      <c r="B66" s="271" t="s">
        <v>418</v>
      </c>
      <c r="C66" s="266" t="s">
        <v>459</v>
      </c>
      <c r="D66" s="269">
        <v>10</v>
      </c>
      <c r="E66" s="267">
        <v>2</v>
      </c>
      <c r="F66" s="270">
        <v>39</v>
      </c>
      <c r="G66" s="269">
        <v>0</v>
      </c>
      <c r="H66" s="267">
        <v>3</v>
      </c>
      <c r="I66" s="270">
        <v>18</v>
      </c>
      <c r="J66" s="183"/>
    </row>
    <row r="67" spans="1:10" ht="17" x14ac:dyDescent="0.2">
      <c r="A67" s="183"/>
      <c r="B67" s="268"/>
      <c r="C67" s="274" t="s">
        <v>424</v>
      </c>
      <c r="D67" s="285">
        <v>104</v>
      </c>
      <c r="E67" s="286">
        <v>0</v>
      </c>
      <c r="F67" s="287">
        <v>20</v>
      </c>
      <c r="G67" s="285">
        <v>16</v>
      </c>
      <c r="H67" s="286">
        <v>3</v>
      </c>
      <c r="I67" s="287">
        <v>6</v>
      </c>
      <c r="J67" s="183"/>
    </row>
    <row r="68" spans="1:10" ht="20" x14ac:dyDescent="0.2">
      <c r="A68" s="183"/>
      <c r="B68" s="268"/>
      <c r="C68" s="274" t="s">
        <v>460</v>
      </c>
      <c r="D68" s="280">
        <v>223</v>
      </c>
      <c r="E68" s="281">
        <v>3</v>
      </c>
      <c r="F68" s="282">
        <v>38</v>
      </c>
      <c r="G68" s="280">
        <v>51</v>
      </c>
      <c r="H68" s="281">
        <v>0</v>
      </c>
      <c r="I68" s="282">
        <v>3</v>
      </c>
      <c r="J68" s="183"/>
    </row>
    <row r="69" spans="1:10" ht="17" x14ac:dyDescent="0.2">
      <c r="A69" s="183"/>
      <c r="B69" s="268"/>
      <c r="C69" s="266" t="s">
        <v>461</v>
      </c>
      <c r="D69" s="275">
        <v>328</v>
      </c>
      <c r="E69" s="276">
        <v>0</v>
      </c>
      <c r="F69" s="277">
        <v>18</v>
      </c>
      <c r="G69" s="275">
        <v>67</v>
      </c>
      <c r="H69" s="276">
        <v>3</v>
      </c>
      <c r="I69" s="277">
        <v>9</v>
      </c>
      <c r="J69" s="183"/>
    </row>
    <row r="70" spans="1:10" ht="20" x14ac:dyDescent="0.2">
      <c r="A70" s="183"/>
      <c r="B70" s="268"/>
      <c r="C70" s="294" t="s">
        <v>462</v>
      </c>
      <c r="D70" s="295">
        <v>4</v>
      </c>
      <c r="E70" s="296">
        <v>0</v>
      </c>
      <c r="F70" s="297">
        <v>0</v>
      </c>
      <c r="G70" s="267"/>
      <c r="H70" s="267"/>
      <c r="I70" s="270"/>
      <c r="J70" s="183"/>
    </row>
    <row r="71" spans="1:10" x14ac:dyDescent="0.2">
      <c r="A71" s="183"/>
      <c r="B71" s="268"/>
      <c r="C71" s="294"/>
      <c r="D71" s="298">
        <v>332</v>
      </c>
      <c r="E71" s="299">
        <v>0</v>
      </c>
      <c r="F71" s="300">
        <v>18</v>
      </c>
      <c r="G71" s="267"/>
      <c r="H71" s="267"/>
      <c r="I71" s="270"/>
      <c r="J71" s="183"/>
    </row>
    <row r="72" spans="1:10" x14ac:dyDescent="0.2">
      <c r="A72" s="183"/>
      <c r="B72" s="268"/>
      <c r="C72" s="294"/>
      <c r="D72" s="301">
        <v>67</v>
      </c>
      <c r="E72" s="302">
        <v>3</v>
      </c>
      <c r="F72" s="303">
        <v>9</v>
      </c>
      <c r="G72" s="267"/>
      <c r="H72" s="267"/>
      <c r="I72" s="270"/>
      <c r="J72" s="183"/>
    </row>
    <row r="73" spans="1:10" x14ac:dyDescent="0.2">
      <c r="A73" s="183"/>
      <c r="B73" s="268"/>
      <c r="C73" s="294"/>
      <c r="D73" s="304">
        <v>399</v>
      </c>
      <c r="E73" s="305">
        <v>3</v>
      </c>
      <c r="F73" s="306">
        <v>27</v>
      </c>
      <c r="G73" s="267"/>
      <c r="H73" s="267"/>
      <c r="I73" s="270"/>
      <c r="J73" s="183"/>
    </row>
    <row r="74" spans="1:10" ht="4" customHeight="1" x14ac:dyDescent="0.2">
      <c r="A74" s="183"/>
      <c r="B74" s="268"/>
      <c r="C74" s="266"/>
      <c r="D74" s="267"/>
      <c r="E74" s="267"/>
      <c r="F74" s="267"/>
      <c r="G74" s="267"/>
      <c r="H74" s="267"/>
      <c r="I74" s="270"/>
      <c r="J74" s="183"/>
    </row>
    <row r="75" spans="1:10" ht="72" customHeight="1" x14ac:dyDescent="0.2">
      <c r="A75" s="183"/>
      <c r="B75" s="278"/>
      <c r="C75" s="480" t="s">
        <v>463</v>
      </c>
      <c r="D75" s="480"/>
      <c r="E75" s="480"/>
      <c r="F75" s="480"/>
      <c r="G75" s="281"/>
      <c r="H75" s="281"/>
      <c r="I75" s="282"/>
      <c r="J75" s="183"/>
    </row>
    <row r="76" spans="1:10" x14ac:dyDescent="0.2">
      <c r="A76" s="183"/>
      <c r="B76" s="265"/>
      <c r="C76" s="266"/>
      <c r="D76" s="267"/>
      <c r="E76" s="267"/>
      <c r="F76" s="267"/>
      <c r="G76" s="267"/>
      <c r="H76" s="267"/>
      <c r="I76" s="267"/>
      <c r="J76" s="183"/>
    </row>
    <row r="79" spans="1:10" x14ac:dyDescent="0.2">
      <c r="B79" s="481" t="s">
        <v>575</v>
      </c>
      <c r="C79" s="481"/>
      <c r="D79" s="481"/>
      <c r="E79" s="481"/>
      <c r="F79" s="481"/>
      <c r="G79" s="481"/>
      <c r="H79" s="481"/>
      <c r="I79" s="481"/>
    </row>
  </sheetData>
  <mergeCells count="8">
    <mergeCell ref="C75:F75"/>
    <mergeCell ref="B79:I79"/>
    <mergeCell ref="B2:I2"/>
    <mergeCell ref="D3:F3"/>
    <mergeCell ref="G3:I3"/>
    <mergeCell ref="B24:B25"/>
    <mergeCell ref="B60:B61"/>
    <mergeCell ref="B62:B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E866-F611-3349-B165-7E8EF65FF5AF}">
  <dimension ref="A1:G47"/>
  <sheetViews>
    <sheetView workbookViewId="0">
      <selection activeCell="B47" sqref="B47:G47"/>
    </sheetView>
  </sheetViews>
  <sheetFormatPr baseColWidth="10" defaultRowHeight="16" x14ac:dyDescent="0.2"/>
  <cols>
    <col min="1" max="1" width="3.6640625" style="255" customWidth="1"/>
    <col min="2" max="2" width="10.5" style="255" customWidth="1"/>
    <col min="3" max="3" width="45" style="255" customWidth="1"/>
    <col min="4" max="4" width="4.5" style="255" customWidth="1"/>
    <col min="5" max="6" width="4.1640625" style="255" customWidth="1"/>
    <col min="7" max="7" width="3.33203125" style="255" customWidth="1"/>
    <col min="8" max="16384" width="10.83203125" style="255"/>
  </cols>
  <sheetData>
    <row r="1" spans="1:7" ht="17" thickBot="1" x14ac:dyDescent="0.25">
      <c r="A1" s="183"/>
      <c r="B1" s="183"/>
      <c r="C1" s="183"/>
      <c r="D1" s="183"/>
      <c r="E1" s="183"/>
      <c r="F1" s="183"/>
      <c r="G1" s="183"/>
    </row>
    <row r="2" spans="1:7" ht="74" x14ac:dyDescent="0.2">
      <c r="A2" s="183"/>
      <c r="B2" s="310"/>
      <c r="C2" s="311" t="s">
        <v>464</v>
      </c>
      <c r="D2" s="312"/>
      <c r="E2" s="312"/>
      <c r="F2" s="313"/>
      <c r="G2" s="183"/>
    </row>
    <row r="3" spans="1:7" ht="40" x14ac:dyDescent="0.2">
      <c r="A3" s="183"/>
      <c r="B3" s="314"/>
      <c r="C3" s="315" t="s">
        <v>465</v>
      </c>
      <c r="D3" s="183"/>
      <c r="E3" s="183"/>
      <c r="F3" s="316"/>
      <c r="G3" s="183"/>
    </row>
    <row r="4" spans="1:7" x14ac:dyDescent="0.2">
      <c r="A4" s="183"/>
      <c r="B4" s="314"/>
      <c r="C4" s="183"/>
      <c r="D4" s="317" t="s">
        <v>424</v>
      </c>
      <c r="E4" s="318" t="s">
        <v>466</v>
      </c>
      <c r="F4" s="319" t="s">
        <v>381</v>
      </c>
      <c r="G4" s="320"/>
    </row>
    <row r="5" spans="1:7" x14ac:dyDescent="0.2">
      <c r="A5" s="183"/>
      <c r="B5" s="314"/>
      <c r="C5" s="183" t="s">
        <v>467</v>
      </c>
      <c r="D5" s="321">
        <v>2</v>
      </c>
      <c r="E5" s="321">
        <v>3</v>
      </c>
      <c r="F5" s="322">
        <v>7</v>
      </c>
      <c r="G5" s="183"/>
    </row>
    <row r="6" spans="1:7" ht="20" x14ac:dyDescent="0.25">
      <c r="A6" s="183"/>
      <c r="B6" s="323" t="s">
        <v>468</v>
      </c>
      <c r="C6" s="183" t="s">
        <v>469</v>
      </c>
      <c r="D6" s="321">
        <v>9</v>
      </c>
      <c r="E6" s="321">
        <v>2</v>
      </c>
      <c r="F6" s="322">
        <v>3</v>
      </c>
      <c r="G6" s="183"/>
    </row>
    <row r="7" spans="1:7" ht="19" x14ac:dyDescent="0.2">
      <c r="A7" s="183"/>
      <c r="B7" s="324" t="s">
        <v>470</v>
      </c>
      <c r="C7" s="183" t="s">
        <v>471</v>
      </c>
      <c r="D7" s="321">
        <v>9</v>
      </c>
      <c r="E7" s="321">
        <v>1</v>
      </c>
      <c r="F7" s="322">
        <v>8</v>
      </c>
      <c r="G7" s="183"/>
    </row>
    <row r="8" spans="1:7" x14ac:dyDescent="0.2">
      <c r="A8" s="183"/>
      <c r="B8" s="323"/>
      <c r="C8" s="183" t="s">
        <v>472</v>
      </c>
      <c r="D8" s="321">
        <v>2</v>
      </c>
      <c r="E8" s="321">
        <v>2</v>
      </c>
      <c r="F8" s="322">
        <v>5</v>
      </c>
      <c r="G8" s="183"/>
    </row>
    <row r="9" spans="1:7" ht="19" x14ac:dyDescent="0.2">
      <c r="A9" s="183"/>
      <c r="B9" s="488" t="s">
        <v>473</v>
      </c>
      <c r="C9" s="183" t="s">
        <v>474</v>
      </c>
      <c r="D9" s="321">
        <v>1</v>
      </c>
      <c r="E9" s="321">
        <v>0</v>
      </c>
      <c r="F9" s="322">
        <v>17</v>
      </c>
      <c r="G9" s="183"/>
    </row>
    <row r="10" spans="1:7" ht="19" x14ac:dyDescent="0.2">
      <c r="A10" s="183"/>
      <c r="B10" s="488"/>
      <c r="C10" s="183" t="s">
        <v>475</v>
      </c>
      <c r="D10" s="321">
        <v>7</v>
      </c>
      <c r="E10" s="321">
        <v>1</v>
      </c>
      <c r="F10" s="322">
        <v>21</v>
      </c>
      <c r="G10" s="183"/>
    </row>
    <row r="11" spans="1:7" ht="20" x14ac:dyDescent="0.25">
      <c r="A11" s="183"/>
      <c r="B11" s="323" t="s">
        <v>476</v>
      </c>
      <c r="C11" s="183" t="s">
        <v>134</v>
      </c>
      <c r="D11" s="321">
        <v>10</v>
      </c>
      <c r="E11" s="321">
        <v>0</v>
      </c>
      <c r="F11" s="322">
        <v>16</v>
      </c>
      <c r="G11" s="183"/>
    </row>
    <row r="12" spans="1:7" x14ac:dyDescent="0.2">
      <c r="A12" s="183"/>
      <c r="B12" s="323"/>
      <c r="C12" s="183" t="s">
        <v>477</v>
      </c>
      <c r="D12" s="321">
        <v>5</v>
      </c>
      <c r="E12" s="321">
        <v>1</v>
      </c>
      <c r="F12" s="322">
        <v>30</v>
      </c>
      <c r="G12" s="183"/>
    </row>
    <row r="13" spans="1:7" x14ac:dyDescent="0.2">
      <c r="A13" s="183"/>
      <c r="B13" s="324">
        <v>2</v>
      </c>
      <c r="C13" s="183" t="s">
        <v>118</v>
      </c>
      <c r="D13" s="321">
        <v>3</v>
      </c>
      <c r="E13" s="321">
        <v>0</v>
      </c>
      <c r="F13" s="322">
        <v>38</v>
      </c>
      <c r="G13" s="183"/>
    </row>
    <row r="14" spans="1:7" ht="20" x14ac:dyDescent="0.25">
      <c r="A14" s="183"/>
      <c r="B14" s="323" t="s">
        <v>478</v>
      </c>
      <c r="C14" s="183" t="s">
        <v>479</v>
      </c>
      <c r="D14" s="321">
        <v>18</v>
      </c>
      <c r="E14" s="321">
        <v>1</v>
      </c>
      <c r="F14" s="322">
        <v>14</v>
      </c>
      <c r="G14" s="183"/>
    </row>
    <row r="15" spans="1:7" x14ac:dyDescent="0.2">
      <c r="A15" s="183"/>
      <c r="B15" s="323"/>
      <c r="C15" s="183" t="s">
        <v>480</v>
      </c>
      <c r="D15" s="321">
        <v>1</v>
      </c>
      <c r="E15" s="321">
        <v>3</v>
      </c>
      <c r="F15" s="322">
        <v>5</v>
      </c>
      <c r="G15" s="183"/>
    </row>
    <row r="16" spans="1:7" x14ac:dyDescent="0.2">
      <c r="A16" s="183"/>
      <c r="B16" s="323"/>
      <c r="C16" s="183" t="s">
        <v>481</v>
      </c>
      <c r="D16" s="321">
        <v>9</v>
      </c>
      <c r="E16" s="321">
        <v>1</v>
      </c>
      <c r="F16" s="322">
        <v>0</v>
      </c>
      <c r="G16" s="183"/>
    </row>
    <row r="17" spans="1:7" x14ac:dyDescent="0.2">
      <c r="A17" s="183"/>
      <c r="B17" s="323"/>
      <c r="C17" s="183" t="s">
        <v>482</v>
      </c>
      <c r="D17" s="321">
        <v>1</v>
      </c>
      <c r="E17" s="321">
        <v>2</v>
      </c>
      <c r="F17" s="322">
        <v>33</v>
      </c>
      <c r="G17" s="183"/>
    </row>
    <row r="18" spans="1:7" ht="19" x14ac:dyDescent="0.2">
      <c r="A18" s="183"/>
      <c r="B18" s="324" t="s">
        <v>483</v>
      </c>
      <c r="C18" s="273" t="s">
        <v>484</v>
      </c>
      <c r="D18" s="321">
        <v>21</v>
      </c>
      <c r="E18" s="321">
        <v>3</v>
      </c>
      <c r="F18" s="322">
        <v>23</v>
      </c>
      <c r="G18" s="183"/>
    </row>
    <row r="19" spans="1:7" x14ac:dyDescent="0.2">
      <c r="A19" s="183"/>
      <c r="B19" s="323">
        <v>17</v>
      </c>
      <c r="C19" s="183" t="s">
        <v>485</v>
      </c>
      <c r="D19" s="321">
        <v>18</v>
      </c>
      <c r="E19" s="321">
        <v>1</v>
      </c>
      <c r="F19" s="322">
        <v>5</v>
      </c>
      <c r="G19" s="183"/>
    </row>
    <row r="20" spans="1:7" ht="20" x14ac:dyDescent="0.25">
      <c r="A20" s="183"/>
      <c r="B20" s="323" t="s">
        <v>486</v>
      </c>
      <c r="C20" s="183" t="s">
        <v>487</v>
      </c>
      <c r="D20" s="321">
        <v>20</v>
      </c>
      <c r="E20" s="321">
        <v>2</v>
      </c>
      <c r="F20" s="322">
        <v>16</v>
      </c>
      <c r="G20" s="183"/>
    </row>
    <row r="21" spans="1:7" x14ac:dyDescent="0.2">
      <c r="A21" s="183"/>
      <c r="B21" s="323"/>
      <c r="C21" s="183" t="s">
        <v>488</v>
      </c>
      <c r="D21" s="321">
        <v>2</v>
      </c>
      <c r="E21" s="321">
        <v>2</v>
      </c>
      <c r="F21" s="322">
        <v>11</v>
      </c>
      <c r="G21" s="183"/>
    </row>
    <row r="22" spans="1:7" x14ac:dyDescent="0.2">
      <c r="A22" s="183"/>
      <c r="B22" s="323">
        <v>18</v>
      </c>
      <c r="C22" s="183" t="s">
        <v>489</v>
      </c>
      <c r="D22" s="321">
        <v>18</v>
      </c>
      <c r="E22" s="321">
        <v>1</v>
      </c>
      <c r="F22" s="322">
        <v>20</v>
      </c>
      <c r="G22" s="183"/>
    </row>
    <row r="23" spans="1:7" ht="20" x14ac:dyDescent="0.25">
      <c r="A23" s="183"/>
      <c r="B23" s="323" t="s">
        <v>468</v>
      </c>
      <c r="C23" s="183" t="s">
        <v>490</v>
      </c>
      <c r="D23" s="321">
        <v>24</v>
      </c>
      <c r="E23" s="321">
        <v>1</v>
      </c>
      <c r="F23" s="322">
        <v>4</v>
      </c>
      <c r="G23" s="183"/>
    </row>
    <row r="24" spans="1:7" ht="20" x14ac:dyDescent="0.25">
      <c r="A24" s="273"/>
      <c r="B24" s="323" t="s">
        <v>468</v>
      </c>
      <c r="C24" s="273" t="s">
        <v>491</v>
      </c>
      <c r="D24" s="261">
        <v>23</v>
      </c>
      <c r="E24" s="261">
        <v>2</v>
      </c>
      <c r="F24" s="325">
        <v>0</v>
      </c>
      <c r="G24" s="273"/>
    </row>
    <row r="25" spans="1:7" ht="20" x14ac:dyDescent="0.25">
      <c r="A25" s="183"/>
      <c r="B25" s="323" t="s">
        <v>476</v>
      </c>
      <c r="C25" s="183" t="s">
        <v>492</v>
      </c>
      <c r="D25" s="321">
        <v>12</v>
      </c>
      <c r="E25" s="321">
        <v>3</v>
      </c>
      <c r="F25" s="322">
        <v>24</v>
      </c>
      <c r="G25" s="183"/>
    </row>
    <row r="26" spans="1:7" ht="19" x14ac:dyDescent="0.2">
      <c r="A26" s="183"/>
      <c r="B26" s="324">
        <v>21</v>
      </c>
      <c r="C26" s="183" t="s">
        <v>493</v>
      </c>
      <c r="D26" s="261">
        <v>21</v>
      </c>
      <c r="E26" s="321">
        <v>1</v>
      </c>
      <c r="F26" s="322">
        <v>2</v>
      </c>
      <c r="G26" s="183"/>
    </row>
    <row r="27" spans="1:7" ht="20" x14ac:dyDescent="0.25">
      <c r="A27" s="183"/>
      <c r="B27" s="323" t="s">
        <v>494</v>
      </c>
      <c r="C27" s="183" t="s">
        <v>495</v>
      </c>
      <c r="D27" s="321">
        <v>12</v>
      </c>
      <c r="E27" s="321">
        <v>0</v>
      </c>
      <c r="F27" s="322">
        <v>8</v>
      </c>
      <c r="G27" s="183"/>
    </row>
    <row r="28" spans="1:7" x14ac:dyDescent="0.2">
      <c r="A28" s="183"/>
      <c r="B28" s="323"/>
      <c r="C28" s="183" t="s">
        <v>434</v>
      </c>
      <c r="D28" s="321">
        <v>6</v>
      </c>
      <c r="E28" s="321">
        <v>3</v>
      </c>
      <c r="F28" s="322">
        <v>5</v>
      </c>
      <c r="G28" s="183"/>
    </row>
    <row r="29" spans="1:7" x14ac:dyDescent="0.2">
      <c r="A29" s="183"/>
      <c r="B29" s="323"/>
      <c r="C29" s="183" t="s">
        <v>496</v>
      </c>
      <c r="D29" s="321">
        <v>10</v>
      </c>
      <c r="E29" s="321">
        <v>0</v>
      </c>
      <c r="F29" s="322">
        <v>24</v>
      </c>
      <c r="G29" s="183"/>
    </row>
    <row r="30" spans="1:7" x14ac:dyDescent="0.2">
      <c r="A30" s="183"/>
      <c r="B30" s="323"/>
      <c r="C30" s="183" t="s">
        <v>497</v>
      </c>
      <c r="D30" s="321">
        <v>4</v>
      </c>
      <c r="E30" s="321">
        <v>2</v>
      </c>
      <c r="F30" s="322">
        <v>24</v>
      </c>
      <c r="G30" s="183"/>
    </row>
    <row r="31" spans="1:7" ht="20" x14ac:dyDescent="0.25">
      <c r="A31" s="183"/>
      <c r="B31" s="323" t="s">
        <v>498</v>
      </c>
      <c r="C31" s="183" t="s">
        <v>499</v>
      </c>
      <c r="D31" s="321">
        <v>14</v>
      </c>
      <c r="E31" s="321">
        <v>3</v>
      </c>
      <c r="F31" s="322">
        <v>20</v>
      </c>
      <c r="G31" s="183"/>
    </row>
    <row r="32" spans="1:7" x14ac:dyDescent="0.2">
      <c r="A32" s="183"/>
      <c r="B32" s="323"/>
      <c r="C32" s="183" t="s">
        <v>500</v>
      </c>
      <c r="D32" s="321">
        <v>17</v>
      </c>
      <c r="E32" s="321">
        <v>1</v>
      </c>
      <c r="F32" s="322">
        <v>7</v>
      </c>
      <c r="G32" s="183"/>
    </row>
    <row r="33" spans="1:7" x14ac:dyDescent="0.2">
      <c r="A33" s="183"/>
      <c r="B33" s="323"/>
      <c r="C33" s="183" t="s">
        <v>501</v>
      </c>
      <c r="D33" s="321">
        <v>3</v>
      </c>
      <c r="E33" s="321">
        <v>0</v>
      </c>
      <c r="F33" s="322">
        <v>26</v>
      </c>
      <c r="G33" s="183"/>
    </row>
    <row r="34" spans="1:7" x14ac:dyDescent="0.2">
      <c r="A34" s="183"/>
      <c r="B34" s="323"/>
      <c r="C34" s="273" t="s">
        <v>502</v>
      </c>
      <c r="D34" s="321">
        <v>7</v>
      </c>
      <c r="E34" s="321">
        <v>2</v>
      </c>
      <c r="F34" s="322">
        <v>27</v>
      </c>
      <c r="G34" s="183"/>
    </row>
    <row r="35" spans="1:7" x14ac:dyDescent="0.2">
      <c r="A35" s="183"/>
      <c r="B35" s="323"/>
      <c r="C35" s="183" t="s">
        <v>503</v>
      </c>
      <c r="D35" s="321">
        <v>11</v>
      </c>
      <c r="E35" s="321">
        <v>0</v>
      </c>
      <c r="F35" s="322">
        <v>0</v>
      </c>
      <c r="G35" s="183"/>
    </row>
    <row r="36" spans="1:7" x14ac:dyDescent="0.2">
      <c r="A36" s="183"/>
      <c r="B36" s="323"/>
      <c r="C36" s="183" t="s">
        <v>504</v>
      </c>
      <c r="D36" s="321">
        <v>4</v>
      </c>
      <c r="E36" s="321">
        <v>3</v>
      </c>
      <c r="F36" s="322">
        <v>0</v>
      </c>
      <c r="G36" s="183"/>
    </row>
    <row r="37" spans="1:7" ht="27" x14ac:dyDescent="0.2">
      <c r="A37" s="183"/>
      <c r="B37" s="326" t="s">
        <v>505</v>
      </c>
      <c r="C37" s="183" t="s">
        <v>506</v>
      </c>
      <c r="D37" s="321">
        <v>12</v>
      </c>
      <c r="E37" s="321">
        <v>0</v>
      </c>
      <c r="F37" s="322">
        <v>0</v>
      </c>
      <c r="G37" s="183"/>
    </row>
    <row r="38" spans="1:7" ht="17" thickBot="1" x14ac:dyDescent="0.25">
      <c r="A38" s="183"/>
      <c r="B38" s="327"/>
      <c r="C38" s="321" t="s">
        <v>507</v>
      </c>
      <c r="D38" s="328">
        <v>350</v>
      </c>
      <c r="E38" s="328">
        <v>2</v>
      </c>
      <c r="F38" s="329">
        <v>4</v>
      </c>
      <c r="G38" s="183"/>
    </row>
    <row r="39" spans="1:7" x14ac:dyDescent="0.2">
      <c r="A39" s="183"/>
      <c r="B39" s="314"/>
      <c r="C39" s="330" t="s">
        <v>508</v>
      </c>
      <c r="D39" s="331">
        <v>4</v>
      </c>
      <c r="E39" s="331">
        <v>0</v>
      </c>
      <c r="F39" s="332">
        <v>0</v>
      </c>
      <c r="G39" s="183"/>
    </row>
    <row r="40" spans="1:7" ht="34" x14ac:dyDescent="0.2">
      <c r="A40" s="183"/>
      <c r="B40" s="314"/>
      <c r="C40" s="294" t="s">
        <v>509</v>
      </c>
      <c r="D40" s="333">
        <v>24</v>
      </c>
      <c r="E40" s="333">
        <v>0</v>
      </c>
      <c r="F40" s="334">
        <v>0</v>
      </c>
      <c r="G40" s="183"/>
    </row>
    <row r="41" spans="1:7" ht="17" thickBot="1" x14ac:dyDescent="0.25">
      <c r="A41" s="183"/>
      <c r="B41" s="314"/>
      <c r="C41" s="330" t="s">
        <v>510</v>
      </c>
      <c r="D41" s="333">
        <v>2</v>
      </c>
      <c r="E41" s="333">
        <v>0</v>
      </c>
      <c r="F41" s="334">
        <v>0</v>
      </c>
      <c r="G41" s="183"/>
    </row>
    <row r="42" spans="1:7" x14ac:dyDescent="0.2">
      <c r="A42" s="183"/>
      <c r="B42" s="314"/>
      <c r="C42" s="330"/>
      <c r="D42" s="335">
        <v>380</v>
      </c>
      <c r="E42" s="335">
        <v>2</v>
      </c>
      <c r="F42" s="336">
        <v>4</v>
      </c>
      <c r="G42" s="183"/>
    </row>
    <row r="43" spans="1:7" ht="17" thickBot="1" x14ac:dyDescent="0.25">
      <c r="A43" s="183"/>
      <c r="B43" s="337"/>
      <c r="C43" s="338"/>
      <c r="D43" s="338"/>
      <c r="E43" s="338"/>
      <c r="F43" s="339"/>
      <c r="G43" s="183"/>
    </row>
    <row r="44" spans="1:7" x14ac:dyDescent="0.2">
      <c r="A44" s="183"/>
      <c r="B44" s="183"/>
      <c r="C44" s="183"/>
      <c r="D44" s="183"/>
      <c r="E44" s="183"/>
      <c r="F44" s="183"/>
      <c r="G44" s="183"/>
    </row>
    <row r="47" spans="1:7" x14ac:dyDescent="0.2">
      <c r="B47" s="481" t="s">
        <v>575</v>
      </c>
      <c r="C47" s="481"/>
      <c r="D47" s="481"/>
      <c r="E47" s="481"/>
      <c r="F47" s="481"/>
      <c r="G47" s="481"/>
    </row>
  </sheetData>
  <mergeCells count="2">
    <mergeCell ref="B9:B10"/>
    <mergeCell ref="B47: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8C6A-4200-214D-B778-EC7E0A0A49C3}">
  <dimension ref="A1:E60"/>
  <sheetViews>
    <sheetView workbookViewId="0">
      <selection activeCell="B62" sqref="B62"/>
    </sheetView>
  </sheetViews>
  <sheetFormatPr baseColWidth="10" defaultRowHeight="16" x14ac:dyDescent="0.2"/>
  <cols>
    <col min="2" max="2" width="30" customWidth="1"/>
    <col min="3" max="3" width="13.6640625" customWidth="1"/>
  </cols>
  <sheetData>
    <row r="1" spans="1:5" x14ac:dyDescent="0.2">
      <c r="A1" s="182"/>
      <c r="B1" s="182"/>
      <c r="C1" s="199"/>
      <c r="D1" s="199"/>
      <c r="E1" s="182"/>
    </row>
    <row r="2" spans="1:5" ht="32" customHeight="1" x14ac:dyDescent="0.2">
      <c r="A2" s="182"/>
      <c r="B2" s="489" t="s">
        <v>149</v>
      </c>
      <c r="C2" s="490"/>
      <c r="D2" s="491"/>
      <c r="E2" s="182"/>
    </row>
    <row r="3" spans="1:5" x14ac:dyDescent="0.2">
      <c r="A3" s="182"/>
      <c r="B3" s="3"/>
      <c r="C3" s="14" t="s">
        <v>0</v>
      </c>
      <c r="D3" s="15" t="s">
        <v>1</v>
      </c>
      <c r="E3" s="182"/>
    </row>
    <row r="4" spans="1:5" x14ac:dyDescent="0.2">
      <c r="A4" s="182"/>
      <c r="B4" s="4" t="s">
        <v>2</v>
      </c>
      <c r="C4" s="5" t="s">
        <v>3</v>
      </c>
      <c r="D4" s="6" t="s">
        <v>3</v>
      </c>
      <c r="E4" s="182"/>
    </row>
    <row r="5" spans="1:5" x14ac:dyDescent="0.2">
      <c r="A5" s="182"/>
      <c r="B5" s="4" t="s">
        <v>4</v>
      </c>
      <c r="C5" s="5" t="s">
        <v>6</v>
      </c>
      <c r="D5" s="6" t="s">
        <v>5</v>
      </c>
      <c r="E5" s="182"/>
    </row>
    <row r="6" spans="1:5" x14ac:dyDescent="0.2">
      <c r="A6" s="182"/>
      <c r="B6" s="4" t="s">
        <v>200</v>
      </c>
      <c r="C6" s="5" t="s">
        <v>7</v>
      </c>
      <c r="D6" s="6" t="s">
        <v>8</v>
      </c>
      <c r="E6" s="182"/>
    </row>
    <row r="7" spans="1:5" x14ac:dyDescent="0.2">
      <c r="A7" s="182"/>
      <c r="B7" s="4" t="s">
        <v>9</v>
      </c>
      <c r="C7" s="5" t="s">
        <v>10</v>
      </c>
      <c r="D7" s="6" t="s">
        <v>11</v>
      </c>
      <c r="E7" s="182"/>
    </row>
    <row r="8" spans="1:5" x14ac:dyDescent="0.2">
      <c r="A8" s="182"/>
      <c r="B8" s="4" t="s">
        <v>12</v>
      </c>
      <c r="C8" s="5" t="s">
        <v>13</v>
      </c>
      <c r="D8" s="6" t="s">
        <v>14</v>
      </c>
      <c r="E8" s="182"/>
    </row>
    <row r="9" spans="1:5" ht="19" x14ac:dyDescent="0.2">
      <c r="A9" s="182"/>
      <c r="B9" s="4" t="s">
        <v>15</v>
      </c>
      <c r="C9" s="5" t="s">
        <v>16</v>
      </c>
      <c r="D9" s="6" t="s">
        <v>17</v>
      </c>
      <c r="E9" s="182"/>
    </row>
    <row r="10" spans="1:5" x14ac:dyDescent="0.2">
      <c r="A10" s="182"/>
      <c r="B10" s="4" t="s">
        <v>18</v>
      </c>
      <c r="C10" s="5" t="s">
        <v>19</v>
      </c>
      <c r="D10" s="6" t="s">
        <v>20</v>
      </c>
      <c r="E10" s="182"/>
    </row>
    <row r="11" spans="1:5" x14ac:dyDescent="0.2">
      <c r="A11" s="182"/>
      <c r="B11" s="23" t="s">
        <v>21</v>
      </c>
      <c r="C11" s="24" t="s">
        <v>22</v>
      </c>
      <c r="D11" s="25" t="s">
        <v>23</v>
      </c>
      <c r="E11" s="214"/>
    </row>
    <row r="12" spans="1:5" x14ac:dyDescent="0.2">
      <c r="A12" s="182"/>
      <c r="B12" s="4" t="s">
        <v>24</v>
      </c>
      <c r="C12" s="5" t="s">
        <v>25</v>
      </c>
      <c r="D12" s="6" t="s">
        <v>26</v>
      </c>
      <c r="E12" s="182"/>
    </row>
    <row r="13" spans="1:5" x14ac:dyDescent="0.2">
      <c r="A13" s="182"/>
      <c r="B13" s="4" t="s">
        <v>27</v>
      </c>
      <c r="C13" s="5" t="s">
        <v>28</v>
      </c>
      <c r="D13" s="6" t="s">
        <v>29</v>
      </c>
      <c r="E13" s="182"/>
    </row>
    <row r="14" spans="1:5" x14ac:dyDescent="0.2">
      <c r="A14" s="182"/>
      <c r="B14" s="4" t="s">
        <v>30</v>
      </c>
      <c r="C14" s="5" t="s">
        <v>31</v>
      </c>
      <c r="D14" s="6" t="s">
        <v>32</v>
      </c>
      <c r="E14" s="182"/>
    </row>
    <row r="15" spans="1:5" x14ac:dyDescent="0.2">
      <c r="A15" s="182"/>
      <c r="B15" s="4" t="s">
        <v>33</v>
      </c>
      <c r="C15" s="5" t="s">
        <v>34</v>
      </c>
      <c r="D15" s="6" t="s">
        <v>35</v>
      </c>
      <c r="E15" s="182"/>
    </row>
    <row r="16" spans="1:5" ht="19" x14ac:dyDescent="0.2">
      <c r="A16" s="182"/>
      <c r="B16" s="4" t="s">
        <v>36</v>
      </c>
      <c r="C16" s="5" t="s">
        <v>37</v>
      </c>
      <c r="D16" s="6" t="s">
        <v>38</v>
      </c>
      <c r="E16" s="182"/>
    </row>
    <row r="17" spans="1:5" x14ac:dyDescent="0.2">
      <c r="A17" s="182"/>
      <c r="B17" s="4" t="s">
        <v>39</v>
      </c>
      <c r="C17" s="5" t="s">
        <v>40</v>
      </c>
      <c r="D17" s="6" t="s">
        <v>41</v>
      </c>
      <c r="E17" s="182"/>
    </row>
    <row r="18" spans="1:5" x14ac:dyDescent="0.2">
      <c r="A18" s="182"/>
      <c r="B18" s="4" t="s">
        <v>42</v>
      </c>
      <c r="C18" s="5" t="s">
        <v>43</v>
      </c>
      <c r="D18" s="6" t="s">
        <v>44</v>
      </c>
      <c r="E18" s="182"/>
    </row>
    <row r="19" spans="1:5" x14ac:dyDescent="0.2">
      <c r="A19" s="182"/>
      <c r="B19" s="16" t="s">
        <v>45</v>
      </c>
      <c r="C19" s="17" t="s">
        <v>46</v>
      </c>
      <c r="D19" s="18" t="s">
        <v>47</v>
      </c>
      <c r="E19" s="214"/>
    </row>
    <row r="20" spans="1:5" x14ac:dyDescent="0.2">
      <c r="A20" s="182"/>
      <c r="B20" s="20" t="s">
        <v>48</v>
      </c>
      <c r="C20" s="21" t="s">
        <v>49</v>
      </c>
      <c r="D20" s="22" t="s">
        <v>50</v>
      </c>
      <c r="E20" s="214"/>
    </row>
    <row r="21" spans="1:5" x14ac:dyDescent="0.2">
      <c r="A21" s="182"/>
      <c r="B21" s="4" t="s">
        <v>51</v>
      </c>
      <c r="C21" s="5" t="s">
        <v>52</v>
      </c>
      <c r="D21" s="6" t="s">
        <v>53</v>
      </c>
      <c r="E21" s="182"/>
    </row>
    <row r="22" spans="1:5" x14ac:dyDescent="0.2">
      <c r="A22" s="182"/>
      <c r="B22" s="4" t="s">
        <v>54</v>
      </c>
      <c r="C22" s="5" t="s">
        <v>55</v>
      </c>
      <c r="D22" s="6" t="s">
        <v>56</v>
      </c>
      <c r="E22" s="182"/>
    </row>
    <row r="23" spans="1:5" x14ac:dyDescent="0.2">
      <c r="A23" s="182"/>
      <c r="B23" s="4" t="s">
        <v>57</v>
      </c>
      <c r="C23" s="5" t="s">
        <v>58</v>
      </c>
      <c r="D23" s="6" t="s">
        <v>59</v>
      </c>
      <c r="E23" s="182"/>
    </row>
    <row r="24" spans="1:5" x14ac:dyDescent="0.2">
      <c r="A24" s="182"/>
      <c r="B24" s="4" t="s">
        <v>60</v>
      </c>
      <c r="C24" s="5" t="s">
        <v>61</v>
      </c>
      <c r="D24" s="6" t="s">
        <v>62</v>
      </c>
      <c r="E24" s="182"/>
    </row>
    <row r="25" spans="1:5" x14ac:dyDescent="0.2">
      <c r="A25" s="182"/>
      <c r="B25" s="4" t="s">
        <v>63</v>
      </c>
      <c r="C25" s="5" t="s">
        <v>64</v>
      </c>
      <c r="D25" s="6" t="s">
        <v>65</v>
      </c>
      <c r="E25" s="182"/>
    </row>
    <row r="26" spans="1:5" ht="19" x14ac:dyDescent="0.2">
      <c r="A26" s="182"/>
      <c r="B26" s="4" t="s">
        <v>66</v>
      </c>
      <c r="C26" s="5" t="s">
        <v>67</v>
      </c>
      <c r="D26" s="6" t="s">
        <v>67</v>
      </c>
      <c r="E26" s="182"/>
    </row>
    <row r="27" spans="1:5" x14ac:dyDescent="0.2">
      <c r="A27" s="182"/>
      <c r="B27" s="4" t="s">
        <v>68</v>
      </c>
      <c r="C27" s="5" t="s">
        <v>69</v>
      </c>
      <c r="D27" s="6" t="s">
        <v>70</v>
      </c>
      <c r="E27" s="182"/>
    </row>
    <row r="28" spans="1:5" x14ac:dyDescent="0.2">
      <c r="A28" s="182"/>
      <c r="B28" s="4" t="s">
        <v>71</v>
      </c>
      <c r="C28" s="5" t="s">
        <v>72</v>
      </c>
      <c r="D28" s="6" t="s">
        <v>73</v>
      </c>
      <c r="E28" s="182"/>
    </row>
    <row r="29" spans="1:5" x14ac:dyDescent="0.2">
      <c r="A29" s="182"/>
      <c r="B29" s="23" t="s">
        <v>365</v>
      </c>
      <c r="C29" s="24" t="s">
        <v>74</v>
      </c>
      <c r="D29" s="25" t="s">
        <v>75</v>
      </c>
      <c r="E29" s="214"/>
    </row>
    <row r="30" spans="1:5" x14ac:dyDescent="0.2">
      <c r="A30" s="182"/>
      <c r="B30" s="4" t="s">
        <v>76</v>
      </c>
      <c r="C30" s="5" t="s">
        <v>55</v>
      </c>
      <c r="D30" s="6" t="s">
        <v>77</v>
      </c>
      <c r="E30" s="182"/>
    </row>
    <row r="31" spans="1:5" x14ac:dyDescent="0.2">
      <c r="A31" s="182"/>
      <c r="B31" s="4" t="s">
        <v>78</v>
      </c>
      <c r="C31" s="5" t="s">
        <v>79</v>
      </c>
      <c r="D31" s="6" t="s">
        <v>79</v>
      </c>
      <c r="E31" s="182"/>
    </row>
    <row r="32" spans="1:5" ht="19" x14ac:dyDescent="0.2">
      <c r="A32" s="182"/>
      <c r="B32" s="4" t="s">
        <v>80</v>
      </c>
      <c r="C32" s="5" t="s">
        <v>81</v>
      </c>
      <c r="D32" s="6" t="s">
        <v>82</v>
      </c>
      <c r="E32" s="182"/>
    </row>
    <row r="33" spans="1:5" x14ac:dyDescent="0.2">
      <c r="A33" s="182"/>
      <c r="B33" s="23" t="s">
        <v>199</v>
      </c>
      <c r="C33" s="24" t="s">
        <v>83</v>
      </c>
      <c r="D33" s="25" t="s">
        <v>84</v>
      </c>
      <c r="E33" s="214"/>
    </row>
    <row r="34" spans="1:5" x14ac:dyDescent="0.2">
      <c r="A34" s="182"/>
      <c r="B34" s="7" t="s">
        <v>85</v>
      </c>
      <c r="C34" s="8" t="s">
        <v>86</v>
      </c>
      <c r="D34" s="9" t="s">
        <v>87</v>
      </c>
      <c r="E34" s="182"/>
    </row>
    <row r="35" spans="1:5" x14ac:dyDescent="0.2">
      <c r="A35" s="182"/>
      <c r="B35" s="3" t="s">
        <v>88</v>
      </c>
      <c r="C35" s="2" t="s">
        <v>89</v>
      </c>
      <c r="D35" s="10" t="s">
        <v>90</v>
      </c>
      <c r="E35" s="182"/>
    </row>
    <row r="36" spans="1:5" x14ac:dyDescent="0.2">
      <c r="A36" s="182"/>
      <c r="B36" s="4" t="s">
        <v>91</v>
      </c>
      <c r="C36" s="5" t="s">
        <v>92</v>
      </c>
      <c r="D36" s="6" t="s">
        <v>93</v>
      </c>
      <c r="E36" s="182"/>
    </row>
    <row r="37" spans="1:5" x14ac:dyDescent="0.2">
      <c r="A37" s="182"/>
      <c r="B37" s="4" t="s">
        <v>94</v>
      </c>
      <c r="C37" s="5" t="s">
        <v>95</v>
      </c>
      <c r="D37" s="6" t="s">
        <v>95</v>
      </c>
      <c r="E37" s="182"/>
    </row>
    <row r="38" spans="1:5" x14ac:dyDescent="0.2">
      <c r="A38" s="182"/>
      <c r="B38" s="4" t="s">
        <v>96</v>
      </c>
      <c r="C38" s="5" t="s">
        <v>97</v>
      </c>
      <c r="D38" s="6" t="s">
        <v>98</v>
      </c>
      <c r="E38" s="182"/>
    </row>
    <row r="39" spans="1:5" x14ac:dyDescent="0.2">
      <c r="A39" s="182"/>
      <c r="B39" s="4" t="s">
        <v>99</v>
      </c>
      <c r="C39" s="5" t="s">
        <v>100</v>
      </c>
      <c r="D39" s="6" t="s">
        <v>101</v>
      </c>
      <c r="E39" s="182"/>
    </row>
    <row r="40" spans="1:5" x14ac:dyDescent="0.2">
      <c r="A40" s="182"/>
      <c r="B40" s="23" t="s">
        <v>102</v>
      </c>
      <c r="C40" s="24" t="s">
        <v>103</v>
      </c>
      <c r="D40" s="25" t="s">
        <v>104</v>
      </c>
      <c r="E40" s="214"/>
    </row>
    <row r="41" spans="1:5" x14ac:dyDescent="0.2">
      <c r="A41" s="182"/>
      <c r="B41" s="4" t="s">
        <v>105</v>
      </c>
      <c r="C41" s="5" t="s">
        <v>106</v>
      </c>
      <c r="D41" s="6" t="s">
        <v>107</v>
      </c>
      <c r="E41" s="182"/>
    </row>
    <row r="42" spans="1:5" x14ac:dyDescent="0.2">
      <c r="A42" s="182"/>
      <c r="B42" s="4" t="s">
        <v>108</v>
      </c>
      <c r="C42" s="5" t="s">
        <v>109</v>
      </c>
      <c r="D42" s="6" t="s">
        <v>109</v>
      </c>
      <c r="E42" s="182"/>
    </row>
    <row r="43" spans="1:5" x14ac:dyDescent="0.2">
      <c r="A43" s="182"/>
      <c r="B43" s="4" t="s">
        <v>110</v>
      </c>
      <c r="C43" s="5" t="s">
        <v>111</v>
      </c>
      <c r="D43" s="6" t="s">
        <v>112</v>
      </c>
      <c r="E43" s="182"/>
    </row>
    <row r="44" spans="1:5" x14ac:dyDescent="0.2">
      <c r="A44" s="182"/>
      <c r="B44" s="4" t="s">
        <v>113</v>
      </c>
      <c r="C44" s="5" t="s">
        <v>114</v>
      </c>
      <c r="D44" s="6" t="s">
        <v>114</v>
      </c>
      <c r="E44" s="182"/>
    </row>
    <row r="45" spans="1:5" x14ac:dyDescent="0.2">
      <c r="A45" s="182"/>
      <c r="B45" s="4" t="s">
        <v>115</v>
      </c>
      <c r="C45" s="5" t="s">
        <v>116</v>
      </c>
      <c r="D45" s="6" t="s">
        <v>117</v>
      </c>
      <c r="E45" s="182"/>
    </row>
    <row r="46" spans="1:5" x14ac:dyDescent="0.2">
      <c r="A46" s="182"/>
      <c r="B46" s="4" t="s">
        <v>118</v>
      </c>
      <c r="C46" s="5" t="s">
        <v>119</v>
      </c>
      <c r="D46" s="6" t="s">
        <v>120</v>
      </c>
      <c r="E46" s="182"/>
    </row>
    <row r="47" spans="1:5" x14ac:dyDescent="0.2">
      <c r="A47" s="182"/>
      <c r="B47" s="4" t="s">
        <v>121</v>
      </c>
      <c r="C47" s="5" t="s">
        <v>122</v>
      </c>
      <c r="D47" s="6" t="s">
        <v>122</v>
      </c>
      <c r="E47" s="182"/>
    </row>
    <row r="48" spans="1:5" x14ac:dyDescent="0.2">
      <c r="A48" s="182"/>
      <c r="B48" s="16" t="s">
        <v>123</v>
      </c>
      <c r="C48" s="17" t="s">
        <v>124</v>
      </c>
      <c r="D48" s="18" t="s">
        <v>125</v>
      </c>
      <c r="E48" s="214"/>
    </row>
    <row r="49" spans="1:5" x14ac:dyDescent="0.2">
      <c r="A49" s="182"/>
      <c r="B49" s="3" t="s">
        <v>126</v>
      </c>
      <c r="C49" s="2" t="s">
        <v>127</v>
      </c>
      <c r="D49" s="10" t="s">
        <v>128</v>
      </c>
      <c r="E49" s="182"/>
    </row>
    <row r="50" spans="1:5" ht="19" x14ac:dyDescent="0.2">
      <c r="A50" s="182"/>
      <c r="B50" s="4" t="s">
        <v>129</v>
      </c>
      <c r="C50" s="5" t="s">
        <v>130</v>
      </c>
      <c r="D50" s="6" t="s">
        <v>130</v>
      </c>
      <c r="E50" s="182"/>
    </row>
    <row r="51" spans="1:5" x14ac:dyDescent="0.2">
      <c r="A51" s="182"/>
      <c r="B51" s="4" t="s">
        <v>131</v>
      </c>
      <c r="C51" s="5" t="s">
        <v>132</v>
      </c>
      <c r="D51" s="6" t="s">
        <v>133</v>
      </c>
      <c r="E51" s="182"/>
    </row>
    <row r="52" spans="1:5" ht="19" x14ac:dyDescent="0.2">
      <c r="A52" s="182"/>
      <c r="B52" s="4" t="s">
        <v>154</v>
      </c>
      <c r="C52" s="5" t="s">
        <v>246</v>
      </c>
      <c r="D52" s="6" t="s">
        <v>247</v>
      </c>
      <c r="E52" s="182"/>
    </row>
    <row r="53" spans="1:5" x14ac:dyDescent="0.2">
      <c r="A53" s="182"/>
      <c r="B53" s="4" t="s">
        <v>134</v>
      </c>
      <c r="C53" s="5" t="s">
        <v>135</v>
      </c>
      <c r="D53" s="6" t="s">
        <v>136</v>
      </c>
      <c r="E53" s="182"/>
    </row>
    <row r="54" spans="1:5" x14ac:dyDescent="0.2">
      <c r="A54" s="182"/>
      <c r="B54" s="23" t="s">
        <v>137</v>
      </c>
      <c r="C54" s="24" t="s">
        <v>138</v>
      </c>
      <c r="D54" s="25" t="s">
        <v>139</v>
      </c>
      <c r="E54" s="214"/>
    </row>
    <row r="55" spans="1:5" x14ac:dyDescent="0.2">
      <c r="A55" s="182"/>
      <c r="B55" s="4" t="s">
        <v>140</v>
      </c>
      <c r="C55" s="5" t="s">
        <v>141</v>
      </c>
      <c r="D55" s="6" t="s">
        <v>142</v>
      </c>
      <c r="E55" s="182"/>
    </row>
    <row r="56" spans="1:5" ht="17" thickBot="1" x14ac:dyDescent="0.25">
      <c r="A56" s="182"/>
      <c r="B56" s="23" t="s">
        <v>143</v>
      </c>
      <c r="C56" s="26" t="s">
        <v>144</v>
      </c>
      <c r="D56" s="27" t="s">
        <v>145</v>
      </c>
      <c r="E56" s="214"/>
    </row>
    <row r="57" spans="1:5" ht="17" thickBot="1" x14ac:dyDescent="0.25">
      <c r="A57" s="182"/>
      <c r="B57" s="4" t="s">
        <v>146</v>
      </c>
      <c r="C57" s="12" t="s">
        <v>147</v>
      </c>
      <c r="D57" s="13" t="s">
        <v>148</v>
      </c>
      <c r="E57" s="182"/>
    </row>
    <row r="58" spans="1:5" x14ac:dyDescent="0.2">
      <c r="A58" s="182"/>
      <c r="B58" s="7"/>
      <c r="C58" s="8"/>
      <c r="D58" s="9"/>
      <c r="E58" s="182"/>
    </row>
    <row r="59" spans="1:5" x14ac:dyDescent="0.2">
      <c r="A59" s="182"/>
      <c r="B59" s="185"/>
      <c r="C59" s="199"/>
      <c r="D59" s="199"/>
      <c r="E59" s="182"/>
    </row>
    <row r="60" spans="1:5" x14ac:dyDescent="0.2">
      <c r="A60" s="183"/>
      <c r="B60" s="183"/>
      <c r="C60" s="183"/>
      <c r="D60" s="183"/>
      <c r="E60" s="183"/>
    </row>
  </sheetData>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EF32-B335-9848-B296-BC4489C06D83}">
  <dimension ref="A1:AC85"/>
  <sheetViews>
    <sheetView topLeftCell="A14" workbookViewId="0">
      <selection activeCell="P48" sqref="P48"/>
    </sheetView>
  </sheetViews>
  <sheetFormatPr baseColWidth="10" defaultRowHeight="16" x14ac:dyDescent="0.2"/>
  <cols>
    <col min="1" max="1" width="4" style="255" customWidth="1"/>
    <col min="2" max="2" width="30" style="255" customWidth="1"/>
    <col min="3" max="3" width="13.6640625" style="255" customWidth="1"/>
    <col min="4" max="4" width="10.83203125" style="255"/>
    <col min="5" max="5" width="3" style="255" customWidth="1"/>
    <col min="6" max="6" width="18.83203125" style="361" customWidth="1"/>
    <col min="7" max="7" width="32.33203125" style="255" customWidth="1"/>
    <col min="8" max="8" width="5.33203125" style="291" customWidth="1"/>
    <col min="9" max="9" width="5.6640625" style="291" customWidth="1"/>
    <col min="10" max="10" width="4.83203125" style="291" customWidth="1"/>
    <col min="11" max="11" width="4.5" style="291" customWidth="1"/>
    <col min="12" max="12" width="3.83203125" style="291" customWidth="1"/>
    <col min="13" max="13" width="5.83203125" style="291" customWidth="1"/>
    <col min="14" max="14" width="3.6640625" style="255" customWidth="1"/>
    <col min="15" max="15" width="10.5" style="255" customWidth="1"/>
    <col min="16" max="16" width="45" style="255" customWidth="1"/>
    <col min="17" max="17" width="4.5" style="255" customWidth="1"/>
    <col min="18" max="19" width="4.1640625" style="255" customWidth="1"/>
    <col min="20" max="20" width="3.33203125" style="255" customWidth="1"/>
    <col min="21" max="16384" width="10.83203125" style="255"/>
  </cols>
  <sheetData>
    <row r="1" spans="1:29" ht="15" customHeight="1" thickBot="1" x14ac:dyDescent="0.25">
      <c r="A1" s="183"/>
      <c r="B1" s="183"/>
      <c r="C1" s="32"/>
      <c r="D1" s="32"/>
      <c r="E1" s="183"/>
      <c r="F1" s="265"/>
      <c r="G1" s="183"/>
      <c r="H1" s="267"/>
      <c r="I1" s="267"/>
      <c r="J1" s="267"/>
      <c r="K1" s="267"/>
      <c r="L1" s="267"/>
      <c r="M1" s="267"/>
      <c r="N1" s="183"/>
      <c r="O1" s="183"/>
      <c r="P1" s="183"/>
      <c r="Q1" s="183"/>
      <c r="R1" s="183"/>
      <c r="S1" s="183"/>
      <c r="T1" s="183"/>
      <c r="U1" s="183"/>
      <c r="V1" s="183"/>
      <c r="W1" s="183"/>
      <c r="X1" s="183"/>
      <c r="Y1" s="183"/>
      <c r="Z1" s="183"/>
      <c r="AA1" s="183"/>
      <c r="AB1" s="183"/>
      <c r="AC1" s="183"/>
    </row>
    <row r="2" spans="1:29" ht="69" customHeight="1" x14ac:dyDescent="0.2">
      <c r="A2" s="183"/>
      <c r="B2" s="492" t="s">
        <v>149</v>
      </c>
      <c r="C2" s="493"/>
      <c r="D2" s="494"/>
      <c r="E2" s="183"/>
      <c r="F2" s="482" t="s">
        <v>376</v>
      </c>
      <c r="G2" s="483"/>
      <c r="H2" s="483"/>
      <c r="I2" s="483"/>
      <c r="J2" s="483"/>
      <c r="K2" s="483"/>
      <c r="L2" s="483"/>
      <c r="M2" s="484"/>
      <c r="N2" s="183"/>
      <c r="O2" s="310"/>
      <c r="P2" s="311" t="s">
        <v>464</v>
      </c>
      <c r="Q2" s="312"/>
      <c r="R2" s="312"/>
      <c r="S2" s="313"/>
      <c r="T2" s="183"/>
      <c r="U2" s="183"/>
      <c r="V2" s="183"/>
      <c r="W2" s="183"/>
      <c r="X2" s="183"/>
      <c r="Y2" s="183"/>
      <c r="Z2" s="183"/>
      <c r="AA2" s="183"/>
      <c r="AB2" s="183"/>
      <c r="AC2" s="183"/>
    </row>
    <row r="3" spans="1:29" ht="40" x14ac:dyDescent="0.2">
      <c r="A3" s="183"/>
      <c r="B3" s="340"/>
      <c r="C3" s="341" t="s">
        <v>0</v>
      </c>
      <c r="D3" s="342" t="s">
        <v>1</v>
      </c>
      <c r="E3" s="183"/>
      <c r="F3" s="268"/>
      <c r="G3" s="183"/>
      <c r="H3" s="482" t="s">
        <v>377</v>
      </c>
      <c r="I3" s="483"/>
      <c r="J3" s="483"/>
      <c r="K3" s="482" t="s">
        <v>512</v>
      </c>
      <c r="L3" s="483"/>
      <c r="M3" s="484"/>
      <c r="N3" s="183"/>
      <c r="O3" s="314"/>
      <c r="P3" s="315" t="s">
        <v>465</v>
      </c>
      <c r="Q3" s="183"/>
      <c r="R3" s="183"/>
      <c r="S3" s="316"/>
      <c r="T3" s="183"/>
      <c r="U3" s="183"/>
      <c r="V3" s="183"/>
      <c r="W3" s="183"/>
      <c r="X3" s="183"/>
      <c r="Y3" s="183"/>
      <c r="Z3" s="183"/>
      <c r="AA3" s="183"/>
      <c r="AB3" s="183"/>
      <c r="AC3" s="183"/>
    </row>
    <row r="4" spans="1:29" x14ac:dyDescent="0.2">
      <c r="A4" s="183"/>
      <c r="B4" s="179" t="s">
        <v>2</v>
      </c>
      <c r="C4" s="32" t="s">
        <v>3</v>
      </c>
      <c r="D4" s="343" t="s">
        <v>3</v>
      </c>
      <c r="E4" s="183"/>
      <c r="F4" s="268"/>
      <c r="G4" s="183"/>
      <c r="H4" s="269" t="s">
        <v>379</v>
      </c>
      <c r="I4" s="267" t="s">
        <v>380</v>
      </c>
      <c r="J4" s="267" t="s">
        <v>381</v>
      </c>
      <c r="K4" s="269" t="s">
        <v>379</v>
      </c>
      <c r="L4" s="267" t="s">
        <v>382</v>
      </c>
      <c r="M4" s="270" t="s">
        <v>381</v>
      </c>
      <c r="N4" s="183"/>
      <c r="O4" s="314"/>
      <c r="P4" s="183"/>
      <c r="Q4" s="317" t="s">
        <v>424</v>
      </c>
      <c r="R4" s="318" t="s">
        <v>466</v>
      </c>
      <c r="S4" s="319" t="s">
        <v>381</v>
      </c>
      <c r="T4" s="320"/>
      <c r="U4" s="183"/>
      <c r="V4" s="183"/>
      <c r="W4" s="183"/>
      <c r="X4" s="183"/>
      <c r="Y4" s="183"/>
      <c r="Z4" s="183"/>
      <c r="AA4" s="183"/>
      <c r="AB4" s="183"/>
      <c r="AC4" s="183"/>
    </row>
    <row r="5" spans="1:29" x14ac:dyDescent="0.2">
      <c r="A5" s="183"/>
      <c r="B5" s="179" t="s">
        <v>4</v>
      </c>
      <c r="C5" s="32" t="s">
        <v>6</v>
      </c>
      <c r="D5" s="343" t="s">
        <v>5</v>
      </c>
      <c r="E5" s="183"/>
      <c r="F5" s="268"/>
      <c r="G5" s="183" t="s">
        <v>383</v>
      </c>
      <c r="H5" s="269" t="s">
        <v>384</v>
      </c>
      <c r="I5" s="267" t="s">
        <v>384</v>
      </c>
      <c r="J5" s="267" t="s">
        <v>384</v>
      </c>
      <c r="K5" s="269">
        <v>0</v>
      </c>
      <c r="L5" s="267">
        <v>0</v>
      </c>
      <c r="M5" s="270">
        <v>38</v>
      </c>
      <c r="N5" s="183"/>
      <c r="O5" s="314"/>
      <c r="P5" s="183" t="s">
        <v>467</v>
      </c>
      <c r="Q5" s="321">
        <v>2</v>
      </c>
      <c r="R5" s="321">
        <v>3</v>
      </c>
      <c r="S5" s="322">
        <v>7</v>
      </c>
      <c r="T5" s="183"/>
      <c r="U5" s="183"/>
      <c r="V5" s="183"/>
      <c r="W5" s="183"/>
      <c r="X5" s="183"/>
      <c r="Y5" s="183"/>
      <c r="Z5" s="183"/>
      <c r="AA5" s="183"/>
      <c r="AB5" s="183"/>
      <c r="AC5" s="183"/>
    </row>
    <row r="6" spans="1:29" ht="20" x14ac:dyDescent="0.25">
      <c r="A6" s="183"/>
      <c r="B6" s="179" t="s">
        <v>200</v>
      </c>
      <c r="C6" s="32" t="s">
        <v>7</v>
      </c>
      <c r="D6" s="343" t="s">
        <v>8</v>
      </c>
      <c r="E6" s="183"/>
      <c r="F6" s="271" t="s">
        <v>385</v>
      </c>
      <c r="G6" s="183" t="s">
        <v>386</v>
      </c>
      <c r="H6" s="269">
        <v>2</v>
      </c>
      <c r="I6" s="267">
        <v>2</v>
      </c>
      <c r="J6" s="267">
        <v>8</v>
      </c>
      <c r="K6" s="269">
        <v>1</v>
      </c>
      <c r="L6" s="267">
        <v>0</v>
      </c>
      <c r="M6" s="270">
        <v>0</v>
      </c>
      <c r="N6" s="183"/>
      <c r="O6" s="323" t="s">
        <v>468</v>
      </c>
      <c r="P6" s="183" t="s">
        <v>469</v>
      </c>
      <c r="Q6" s="321">
        <v>9</v>
      </c>
      <c r="R6" s="321">
        <v>2</v>
      </c>
      <c r="S6" s="322">
        <v>3</v>
      </c>
      <c r="T6" s="183"/>
      <c r="U6" s="183"/>
      <c r="V6" s="183"/>
      <c r="W6" s="183"/>
      <c r="X6" s="183"/>
      <c r="Y6" s="183"/>
      <c r="Z6" s="183"/>
      <c r="AA6" s="183"/>
      <c r="AB6" s="183"/>
      <c r="AC6" s="183"/>
    </row>
    <row r="7" spans="1:29" ht="19" x14ac:dyDescent="0.2">
      <c r="A7" s="183"/>
      <c r="B7" s="179" t="s">
        <v>9</v>
      </c>
      <c r="C7" s="32" t="s">
        <v>10</v>
      </c>
      <c r="D7" s="343" t="s">
        <v>11</v>
      </c>
      <c r="E7" s="183"/>
      <c r="F7" s="271" t="s">
        <v>385</v>
      </c>
      <c r="G7" s="183" t="s">
        <v>387</v>
      </c>
      <c r="H7" s="269" t="s">
        <v>384</v>
      </c>
      <c r="I7" s="267" t="s">
        <v>384</v>
      </c>
      <c r="J7" s="267" t="s">
        <v>384</v>
      </c>
      <c r="K7" s="269">
        <v>4</v>
      </c>
      <c r="L7" s="267">
        <v>2</v>
      </c>
      <c r="M7" s="270">
        <v>34</v>
      </c>
      <c r="N7" s="183"/>
      <c r="O7" s="324" t="s">
        <v>470</v>
      </c>
      <c r="P7" s="183" t="s">
        <v>471</v>
      </c>
      <c r="Q7" s="321">
        <v>9</v>
      </c>
      <c r="R7" s="321">
        <v>1</v>
      </c>
      <c r="S7" s="322">
        <v>8</v>
      </c>
      <c r="T7" s="183"/>
      <c r="U7" s="183"/>
      <c r="V7" s="183"/>
      <c r="W7" s="183"/>
      <c r="X7" s="183"/>
      <c r="Y7" s="183"/>
      <c r="Z7" s="183"/>
      <c r="AA7" s="183"/>
      <c r="AB7" s="183"/>
      <c r="AC7" s="183"/>
    </row>
    <row r="8" spans="1:29" x14ac:dyDescent="0.2">
      <c r="A8" s="183"/>
      <c r="B8" s="179" t="s">
        <v>12</v>
      </c>
      <c r="C8" s="32" t="s">
        <v>13</v>
      </c>
      <c r="D8" s="343" t="s">
        <v>14</v>
      </c>
      <c r="E8" s="183"/>
      <c r="F8" s="271"/>
      <c r="G8" s="183" t="s">
        <v>388</v>
      </c>
      <c r="H8" s="269" t="s">
        <v>384</v>
      </c>
      <c r="I8" s="267" t="s">
        <v>384</v>
      </c>
      <c r="J8" s="267" t="s">
        <v>384</v>
      </c>
      <c r="K8" s="269">
        <v>1</v>
      </c>
      <c r="L8" s="267">
        <v>2</v>
      </c>
      <c r="M8" s="270">
        <v>15</v>
      </c>
      <c r="N8" s="183"/>
      <c r="O8" s="323"/>
      <c r="P8" s="183" t="s">
        <v>472</v>
      </c>
      <c r="Q8" s="321">
        <v>2</v>
      </c>
      <c r="R8" s="321">
        <v>2</v>
      </c>
      <c r="S8" s="322">
        <v>5</v>
      </c>
      <c r="T8" s="183"/>
      <c r="U8" s="183"/>
      <c r="V8" s="183"/>
      <c r="W8" s="183"/>
      <c r="X8" s="183"/>
      <c r="Y8" s="183"/>
      <c r="Z8" s="183"/>
      <c r="AA8" s="183"/>
      <c r="AB8" s="183"/>
      <c r="AC8" s="183"/>
    </row>
    <row r="9" spans="1:29" ht="19" x14ac:dyDescent="0.2">
      <c r="A9" s="183"/>
      <c r="B9" s="179" t="s">
        <v>15</v>
      </c>
      <c r="C9" s="32" t="s">
        <v>16</v>
      </c>
      <c r="D9" s="343" t="s">
        <v>17</v>
      </c>
      <c r="E9" s="183"/>
      <c r="F9" s="271"/>
      <c r="G9" s="183" t="s">
        <v>389</v>
      </c>
      <c r="H9" s="269">
        <v>8</v>
      </c>
      <c r="I9" s="267">
        <v>2</v>
      </c>
      <c r="J9" s="267">
        <v>15</v>
      </c>
      <c r="K9" s="269">
        <v>1</v>
      </c>
      <c r="L9" s="267">
        <v>1</v>
      </c>
      <c r="M9" s="270">
        <v>0</v>
      </c>
      <c r="N9" s="183"/>
      <c r="O9" s="488" t="s">
        <v>473</v>
      </c>
      <c r="P9" s="183" t="s">
        <v>474</v>
      </c>
      <c r="Q9" s="321">
        <v>1</v>
      </c>
      <c r="R9" s="321">
        <v>0</v>
      </c>
      <c r="S9" s="322">
        <v>17</v>
      </c>
      <c r="T9" s="183"/>
      <c r="U9" s="183"/>
      <c r="V9" s="183"/>
      <c r="W9" s="183"/>
      <c r="X9" s="183"/>
      <c r="Y9" s="183"/>
      <c r="Z9" s="183"/>
      <c r="AA9" s="183"/>
      <c r="AB9" s="183"/>
      <c r="AC9" s="183"/>
    </row>
    <row r="10" spans="1:29" ht="19" x14ac:dyDescent="0.2">
      <c r="A10" s="183"/>
      <c r="B10" s="179" t="s">
        <v>18</v>
      </c>
      <c r="C10" s="32" t="s">
        <v>19</v>
      </c>
      <c r="D10" s="343" t="s">
        <v>20</v>
      </c>
      <c r="E10" s="183"/>
      <c r="F10" s="271" t="s">
        <v>385</v>
      </c>
      <c r="G10" s="183" t="s">
        <v>390</v>
      </c>
      <c r="H10" s="269">
        <v>4</v>
      </c>
      <c r="I10" s="267">
        <v>0</v>
      </c>
      <c r="J10" s="267">
        <v>13</v>
      </c>
      <c r="K10" s="269">
        <v>0</v>
      </c>
      <c r="L10" s="267">
        <v>3</v>
      </c>
      <c r="M10" s="270" t="s">
        <v>391</v>
      </c>
      <c r="N10" s="183"/>
      <c r="O10" s="488"/>
      <c r="P10" s="183" t="s">
        <v>475</v>
      </c>
      <c r="Q10" s="321">
        <v>7</v>
      </c>
      <c r="R10" s="321">
        <v>1</v>
      </c>
      <c r="S10" s="322">
        <v>21</v>
      </c>
      <c r="T10" s="183"/>
      <c r="U10" s="183"/>
      <c r="V10" s="183"/>
      <c r="W10" s="183"/>
      <c r="X10" s="183"/>
      <c r="Y10" s="183"/>
      <c r="Z10" s="183"/>
      <c r="AA10" s="183"/>
      <c r="AB10" s="183"/>
      <c r="AC10" s="183"/>
    </row>
    <row r="11" spans="1:29" ht="20" x14ac:dyDescent="0.25">
      <c r="A11" s="183"/>
      <c r="B11" s="344" t="s">
        <v>21</v>
      </c>
      <c r="C11" s="345" t="s">
        <v>22</v>
      </c>
      <c r="D11" s="346" t="s">
        <v>23</v>
      </c>
      <c r="E11" s="212"/>
      <c r="F11" s="271"/>
      <c r="G11" s="183" t="s">
        <v>143</v>
      </c>
      <c r="H11" s="269">
        <v>2</v>
      </c>
      <c r="I11" s="267">
        <v>2</v>
      </c>
      <c r="J11" s="267">
        <v>5</v>
      </c>
      <c r="K11" s="269">
        <v>0</v>
      </c>
      <c r="L11" s="267">
        <v>0</v>
      </c>
      <c r="M11" s="270">
        <v>23</v>
      </c>
      <c r="N11" s="183"/>
      <c r="O11" s="323" t="s">
        <v>476</v>
      </c>
      <c r="P11" s="183" t="s">
        <v>134</v>
      </c>
      <c r="Q11" s="321">
        <v>10</v>
      </c>
      <c r="R11" s="321">
        <v>0</v>
      </c>
      <c r="S11" s="322">
        <v>16</v>
      </c>
      <c r="T11" s="183"/>
      <c r="U11" s="183"/>
      <c r="V11" s="183"/>
      <c r="W11" s="183"/>
      <c r="X11" s="183"/>
      <c r="Y11" s="183"/>
      <c r="Z11" s="183"/>
      <c r="AA11" s="183"/>
      <c r="AB11" s="183"/>
      <c r="AC11" s="183"/>
    </row>
    <row r="12" spans="1:29" x14ac:dyDescent="0.2">
      <c r="A12" s="183"/>
      <c r="B12" s="179" t="s">
        <v>24</v>
      </c>
      <c r="C12" s="32" t="s">
        <v>25</v>
      </c>
      <c r="D12" s="343" t="s">
        <v>26</v>
      </c>
      <c r="E12" s="183"/>
      <c r="F12" s="271"/>
      <c r="G12" s="183" t="s">
        <v>392</v>
      </c>
      <c r="H12" s="269">
        <v>1</v>
      </c>
      <c r="I12" s="267">
        <v>0</v>
      </c>
      <c r="J12" s="267">
        <v>17</v>
      </c>
      <c r="K12" s="269">
        <v>0</v>
      </c>
      <c r="L12" s="267">
        <v>0</v>
      </c>
      <c r="M12" s="270">
        <v>12</v>
      </c>
      <c r="N12" s="183"/>
      <c r="O12" s="323"/>
      <c r="P12" s="183" t="s">
        <v>477</v>
      </c>
      <c r="Q12" s="321">
        <v>5</v>
      </c>
      <c r="R12" s="321">
        <v>1</v>
      </c>
      <c r="S12" s="322">
        <v>30</v>
      </c>
      <c r="T12" s="183"/>
      <c r="U12" s="183"/>
      <c r="V12" s="183"/>
      <c r="W12" s="183"/>
      <c r="X12" s="183"/>
      <c r="Y12" s="183"/>
      <c r="Z12" s="183"/>
      <c r="AA12" s="183"/>
      <c r="AB12" s="183"/>
      <c r="AC12" s="183"/>
    </row>
    <row r="13" spans="1:29" x14ac:dyDescent="0.2">
      <c r="A13" s="183"/>
      <c r="B13" s="179" t="s">
        <v>27</v>
      </c>
      <c r="C13" s="32" t="s">
        <v>28</v>
      </c>
      <c r="D13" s="343" t="s">
        <v>29</v>
      </c>
      <c r="E13" s="183"/>
      <c r="F13" s="271"/>
      <c r="G13" s="183" t="s">
        <v>137</v>
      </c>
      <c r="H13" s="269">
        <v>7</v>
      </c>
      <c r="I13" s="267">
        <v>3</v>
      </c>
      <c r="J13" s="267">
        <v>31</v>
      </c>
      <c r="K13" s="269">
        <v>0</v>
      </c>
      <c r="L13" s="267">
        <v>1</v>
      </c>
      <c r="M13" s="270">
        <v>33</v>
      </c>
      <c r="N13" s="183"/>
      <c r="O13" s="324">
        <v>2</v>
      </c>
      <c r="P13" s="183" t="s">
        <v>118</v>
      </c>
      <c r="Q13" s="321">
        <v>3</v>
      </c>
      <c r="R13" s="321">
        <v>0</v>
      </c>
      <c r="S13" s="322">
        <v>38</v>
      </c>
      <c r="T13" s="183"/>
      <c r="U13" s="183"/>
      <c r="V13" s="183"/>
      <c r="W13" s="183"/>
      <c r="X13" s="183"/>
      <c r="Y13" s="183"/>
      <c r="Z13" s="183"/>
      <c r="AA13" s="183"/>
      <c r="AB13" s="183"/>
      <c r="AC13" s="183"/>
    </row>
    <row r="14" spans="1:29" ht="20" x14ac:dyDescent="0.25">
      <c r="A14" s="183"/>
      <c r="B14" s="179" t="s">
        <v>30</v>
      </c>
      <c r="C14" s="32" t="s">
        <v>31</v>
      </c>
      <c r="D14" s="343" t="s">
        <v>32</v>
      </c>
      <c r="E14" s="183"/>
      <c r="F14" s="271" t="s">
        <v>393</v>
      </c>
      <c r="G14" s="183" t="s">
        <v>394</v>
      </c>
      <c r="H14" s="269">
        <v>9</v>
      </c>
      <c r="I14" s="267">
        <v>2</v>
      </c>
      <c r="J14" s="267">
        <v>25</v>
      </c>
      <c r="K14" s="269">
        <v>0</v>
      </c>
      <c r="L14" s="267">
        <v>0</v>
      </c>
      <c r="M14" s="270">
        <v>6</v>
      </c>
      <c r="N14" s="183"/>
      <c r="O14" s="323" t="s">
        <v>478</v>
      </c>
      <c r="P14" s="183" t="s">
        <v>479</v>
      </c>
      <c r="Q14" s="321">
        <v>18</v>
      </c>
      <c r="R14" s="321">
        <v>1</v>
      </c>
      <c r="S14" s="322">
        <v>14</v>
      </c>
      <c r="T14" s="183"/>
      <c r="U14" s="183"/>
      <c r="V14" s="183"/>
      <c r="W14" s="183"/>
      <c r="X14" s="183"/>
      <c r="Y14" s="183"/>
      <c r="Z14" s="183"/>
      <c r="AA14" s="183"/>
      <c r="AB14" s="183"/>
      <c r="AC14" s="183"/>
    </row>
    <row r="15" spans="1:29" x14ac:dyDescent="0.2">
      <c r="A15" s="183"/>
      <c r="B15" s="179" t="s">
        <v>33</v>
      </c>
      <c r="C15" s="32" t="s">
        <v>34</v>
      </c>
      <c r="D15" s="343" t="s">
        <v>35</v>
      </c>
      <c r="E15" s="183"/>
      <c r="F15" s="271" t="s">
        <v>395</v>
      </c>
      <c r="G15" s="183" t="s">
        <v>108</v>
      </c>
      <c r="H15" s="269" t="s">
        <v>384</v>
      </c>
      <c r="I15" s="267" t="s">
        <v>384</v>
      </c>
      <c r="J15" s="267" t="s">
        <v>384</v>
      </c>
      <c r="K15" s="269">
        <v>12</v>
      </c>
      <c r="L15" s="267">
        <v>2</v>
      </c>
      <c r="M15" s="270">
        <v>0</v>
      </c>
      <c r="N15" s="183"/>
      <c r="O15" s="323"/>
      <c r="P15" s="183" t="s">
        <v>480</v>
      </c>
      <c r="Q15" s="321">
        <v>1</v>
      </c>
      <c r="R15" s="321">
        <v>3</v>
      </c>
      <c r="S15" s="322">
        <v>5</v>
      </c>
      <c r="T15" s="183"/>
      <c r="U15" s="183"/>
      <c r="V15" s="183"/>
      <c r="W15" s="183"/>
      <c r="X15" s="183"/>
      <c r="Y15" s="183"/>
      <c r="Z15" s="183"/>
      <c r="AA15" s="183"/>
      <c r="AB15" s="183"/>
      <c r="AC15" s="183"/>
    </row>
    <row r="16" spans="1:29" ht="19" x14ac:dyDescent="0.2">
      <c r="A16" s="183"/>
      <c r="B16" s="179" t="s">
        <v>36</v>
      </c>
      <c r="C16" s="32" t="s">
        <v>37</v>
      </c>
      <c r="D16" s="343" t="s">
        <v>38</v>
      </c>
      <c r="E16" s="183"/>
      <c r="F16" s="271" t="s">
        <v>396</v>
      </c>
      <c r="G16" s="183" t="s">
        <v>397</v>
      </c>
      <c r="H16" s="269">
        <v>0</v>
      </c>
      <c r="I16" s="267">
        <v>3</v>
      </c>
      <c r="J16" s="267">
        <v>27</v>
      </c>
      <c r="K16" s="269">
        <v>0</v>
      </c>
      <c r="L16" s="267">
        <v>1</v>
      </c>
      <c r="M16" s="270">
        <v>6</v>
      </c>
      <c r="N16" s="183"/>
      <c r="O16" s="323"/>
      <c r="P16" s="183" t="s">
        <v>481</v>
      </c>
      <c r="Q16" s="321">
        <v>9</v>
      </c>
      <c r="R16" s="321">
        <v>1</v>
      </c>
      <c r="S16" s="322">
        <v>0</v>
      </c>
      <c r="T16" s="183"/>
      <c r="U16" s="183"/>
      <c r="V16" s="183"/>
      <c r="W16" s="183"/>
      <c r="X16" s="183"/>
      <c r="Y16" s="183"/>
      <c r="Z16" s="183"/>
      <c r="AA16" s="183"/>
      <c r="AB16" s="183"/>
      <c r="AC16" s="183"/>
    </row>
    <row r="17" spans="1:29" x14ac:dyDescent="0.2">
      <c r="A17" s="183"/>
      <c r="B17" s="179" t="s">
        <v>39</v>
      </c>
      <c r="C17" s="32" t="s">
        <v>40</v>
      </c>
      <c r="D17" s="343" t="s">
        <v>41</v>
      </c>
      <c r="E17" s="183"/>
      <c r="F17" s="271"/>
      <c r="G17" s="183" t="s">
        <v>398</v>
      </c>
      <c r="H17" s="269">
        <v>4</v>
      </c>
      <c r="I17" s="267">
        <v>0</v>
      </c>
      <c r="J17" s="267">
        <v>3</v>
      </c>
      <c r="K17" s="269">
        <v>0</v>
      </c>
      <c r="L17" s="267">
        <v>3</v>
      </c>
      <c r="M17" s="270">
        <v>3</v>
      </c>
      <c r="N17" s="183"/>
      <c r="O17" s="323"/>
      <c r="P17" s="183" t="s">
        <v>482</v>
      </c>
      <c r="Q17" s="321">
        <v>1</v>
      </c>
      <c r="R17" s="321">
        <v>2</v>
      </c>
      <c r="S17" s="322">
        <v>33</v>
      </c>
      <c r="T17" s="183"/>
      <c r="U17" s="183"/>
      <c r="V17" s="183"/>
      <c r="W17" s="183"/>
      <c r="X17" s="183"/>
      <c r="Y17" s="183"/>
      <c r="Z17" s="183"/>
      <c r="AA17" s="183"/>
      <c r="AB17" s="183"/>
      <c r="AC17" s="183"/>
    </row>
    <row r="18" spans="1:29" ht="19" x14ac:dyDescent="0.2">
      <c r="A18" s="183"/>
      <c r="B18" s="179" t="s">
        <v>42</v>
      </c>
      <c r="C18" s="32" t="s">
        <v>43</v>
      </c>
      <c r="D18" s="343" t="s">
        <v>44</v>
      </c>
      <c r="E18" s="183"/>
      <c r="F18" s="271" t="s">
        <v>395</v>
      </c>
      <c r="G18" s="183" t="s">
        <v>399</v>
      </c>
      <c r="H18" s="269" t="s">
        <v>384</v>
      </c>
      <c r="I18" s="267" t="s">
        <v>384</v>
      </c>
      <c r="J18" s="267" t="s">
        <v>384</v>
      </c>
      <c r="K18" s="269">
        <v>13</v>
      </c>
      <c r="L18" s="267">
        <v>2</v>
      </c>
      <c r="M18" s="270">
        <v>13</v>
      </c>
      <c r="N18" s="183"/>
      <c r="O18" s="324" t="s">
        <v>483</v>
      </c>
      <c r="P18" s="273" t="s">
        <v>484</v>
      </c>
      <c r="Q18" s="321">
        <v>21</v>
      </c>
      <c r="R18" s="321">
        <v>3</v>
      </c>
      <c r="S18" s="322">
        <v>23</v>
      </c>
      <c r="T18" s="183"/>
      <c r="U18" s="183"/>
      <c r="V18" s="183"/>
      <c r="W18" s="183"/>
      <c r="X18" s="183"/>
      <c r="Y18" s="183"/>
      <c r="Z18" s="183"/>
      <c r="AA18" s="183"/>
      <c r="AB18" s="183"/>
      <c r="AC18" s="183"/>
    </row>
    <row r="19" spans="1:29" x14ac:dyDescent="0.2">
      <c r="A19" s="183"/>
      <c r="B19" s="347" t="s">
        <v>45</v>
      </c>
      <c r="C19" s="348" t="s">
        <v>46</v>
      </c>
      <c r="D19" s="349" t="s">
        <v>47</v>
      </c>
      <c r="E19" s="212"/>
      <c r="F19" s="271"/>
      <c r="G19" s="183" t="s">
        <v>118</v>
      </c>
      <c r="H19" s="269">
        <v>3</v>
      </c>
      <c r="I19" s="267">
        <v>0</v>
      </c>
      <c r="J19" s="267">
        <v>37</v>
      </c>
      <c r="K19" s="269">
        <v>0</v>
      </c>
      <c r="L19" s="267">
        <v>0</v>
      </c>
      <c r="M19" s="270">
        <v>29</v>
      </c>
      <c r="N19" s="183"/>
      <c r="O19" s="323">
        <v>17</v>
      </c>
      <c r="P19" s="183" t="s">
        <v>485</v>
      </c>
      <c r="Q19" s="321">
        <v>18</v>
      </c>
      <c r="R19" s="321">
        <v>1</v>
      </c>
      <c r="S19" s="322">
        <v>5</v>
      </c>
      <c r="T19" s="183"/>
      <c r="U19" s="183"/>
      <c r="V19" s="183"/>
      <c r="W19" s="183"/>
      <c r="X19" s="183"/>
      <c r="Y19" s="183"/>
      <c r="Z19" s="183"/>
      <c r="AA19" s="183"/>
      <c r="AB19" s="183"/>
      <c r="AC19" s="183"/>
    </row>
    <row r="20" spans="1:29" ht="20" x14ac:dyDescent="0.25">
      <c r="A20" s="183"/>
      <c r="B20" s="350" t="s">
        <v>48</v>
      </c>
      <c r="C20" s="351" t="s">
        <v>49</v>
      </c>
      <c r="D20" s="352" t="s">
        <v>50</v>
      </c>
      <c r="E20" s="212"/>
      <c r="F20" s="271"/>
      <c r="G20" s="183" t="s">
        <v>400</v>
      </c>
      <c r="H20" s="269" t="s">
        <v>384</v>
      </c>
      <c r="I20" s="267" t="s">
        <v>384</v>
      </c>
      <c r="J20" s="267" t="s">
        <v>384</v>
      </c>
      <c r="K20" s="269">
        <v>0</v>
      </c>
      <c r="L20" s="267">
        <v>2</v>
      </c>
      <c r="M20" s="270">
        <v>10</v>
      </c>
      <c r="N20" s="183"/>
      <c r="O20" s="323" t="s">
        <v>486</v>
      </c>
      <c r="P20" s="183" t="s">
        <v>487</v>
      </c>
      <c r="Q20" s="321">
        <v>20</v>
      </c>
      <c r="R20" s="321">
        <v>2</v>
      </c>
      <c r="S20" s="322">
        <v>16</v>
      </c>
      <c r="T20" s="183"/>
      <c r="U20" s="183"/>
      <c r="V20" s="183"/>
      <c r="W20" s="183"/>
      <c r="X20" s="183"/>
      <c r="Y20" s="183"/>
      <c r="Z20" s="183"/>
      <c r="AA20" s="183"/>
      <c r="AB20" s="183"/>
      <c r="AC20" s="183"/>
    </row>
    <row r="21" spans="1:29" x14ac:dyDescent="0.2">
      <c r="A21" s="183"/>
      <c r="B21" s="179" t="s">
        <v>51</v>
      </c>
      <c r="C21" s="32" t="s">
        <v>52</v>
      </c>
      <c r="D21" s="343" t="s">
        <v>53</v>
      </c>
      <c r="E21" s="183"/>
      <c r="F21" s="271" t="s">
        <v>396</v>
      </c>
      <c r="G21" s="183" t="s">
        <v>401</v>
      </c>
      <c r="H21" s="269">
        <v>17</v>
      </c>
      <c r="I21" s="267">
        <v>3</v>
      </c>
      <c r="J21" s="267">
        <v>30</v>
      </c>
      <c r="K21" s="269">
        <v>0</v>
      </c>
      <c r="L21" s="267">
        <v>2</v>
      </c>
      <c r="M21" s="270" t="s">
        <v>391</v>
      </c>
      <c r="N21" s="183"/>
      <c r="O21" s="323"/>
      <c r="P21" s="183" t="s">
        <v>488</v>
      </c>
      <c r="Q21" s="321">
        <v>2</v>
      </c>
      <c r="R21" s="321">
        <v>2</v>
      </c>
      <c r="S21" s="322">
        <v>11</v>
      </c>
      <c r="T21" s="183"/>
      <c r="U21" s="183"/>
      <c r="V21" s="183"/>
      <c r="W21" s="183"/>
      <c r="X21" s="183"/>
      <c r="Y21" s="183"/>
      <c r="Z21" s="183"/>
      <c r="AA21" s="183"/>
      <c r="AB21" s="183"/>
      <c r="AC21" s="183"/>
    </row>
    <row r="22" spans="1:29" x14ac:dyDescent="0.2">
      <c r="A22" s="183"/>
      <c r="B22" s="179" t="s">
        <v>54</v>
      </c>
      <c r="C22" s="32" t="s">
        <v>55</v>
      </c>
      <c r="D22" s="343" t="s">
        <v>56</v>
      </c>
      <c r="E22" s="183"/>
      <c r="F22" s="271"/>
      <c r="G22" s="183" t="s">
        <v>402</v>
      </c>
      <c r="H22" s="269">
        <v>1</v>
      </c>
      <c r="I22" s="267">
        <v>2</v>
      </c>
      <c r="J22" s="267">
        <v>26</v>
      </c>
      <c r="K22" s="269">
        <v>0</v>
      </c>
      <c r="L22" s="267">
        <v>0</v>
      </c>
      <c r="M22" s="270">
        <v>31</v>
      </c>
      <c r="N22" s="183"/>
      <c r="O22" s="323">
        <v>18</v>
      </c>
      <c r="P22" s="183" t="s">
        <v>489</v>
      </c>
      <c r="Q22" s="321">
        <v>18</v>
      </c>
      <c r="R22" s="321">
        <v>1</v>
      </c>
      <c r="S22" s="322">
        <v>20</v>
      </c>
      <c r="T22" s="183"/>
      <c r="U22" s="183"/>
      <c r="V22" s="183"/>
      <c r="W22" s="183"/>
      <c r="X22" s="183"/>
      <c r="Y22" s="183"/>
      <c r="Z22" s="183"/>
      <c r="AA22" s="183"/>
      <c r="AB22" s="183"/>
      <c r="AC22" s="183"/>
    </row>
    <row r="23" spans="1:29" ht="16" customHeight="1" x14ac:dyDescent="0.25">
      <c r="A23" s="183"/>
      <c r="B23" s="179" t="s">
        <v>57</v>
      </c>
      <c r="C23" s="32" t="s">
        <v>58</v>
      </c>
      <c r="D23" s="343" t="s">
        <v>59</v>
      </c>
      <c r="E23" s="183"/>
      <c r="F23" s="271"/>
      <c r="G23" s="183" t="s">
        <v>403</v>
      </c>
      <c r="H23" s="269" t="s">
        <v>384</v>
      </c>
      <c r="I23" s="267" t="s">
        <v>384</v>
      </c>
      <c r="J23" s="267" t="s">
        <v>384</v>
      </c>
      <c r="K23" s="269">
        <v>2</v>
      </c>
      <c r="L23" s="267">
        <v>2</v>
      </c>
      <c r="M23" s="270">
        <v>18</v>
      </c>
      <c r="N23" s="183"/>
      <c r="O23" s="323" t="s">
        <v>468</v>
      </c>
      <c r="P23" s="183" t="s">
        <v>490</v>
      </c>
      <c r="Q23" s="321">
        <v>24</v>
      </c>
      <c r="R23" s="321">
        <v>1</v>
      </c>
      <c r="S23" s="322">
        <v>4</v>
      </c>
      <c r="T23" s="183"/>
      <c r="U23" s="183"/>
      <c r="V23" s="183"/>
      <c r="W23" s="183"/>
      <c r="X23" s="183"/>
      <c r="Y23" s="183"/>
      <c r="Z23" s="183"/>
      <c r="AA23" s="183"/>
      <c r="AB23" s="183"/>
      <c r="AC23" s="183"/>
    </row>
    <row r="24" spans="1:29" s="356" customFormat="1" ht="18" customHeight="1" x14ac:dyDescent="0.25">
      <c r="A24" s="273"/>
      <c r="B24" s="353" t="s">
        <v>60</v>
      </c>
      <c r="C24" s="354" t="s">
        <v>61</v>
      </c>
      <c r="D24" s="355" t="s">
        <v>62</v>
      </c>
      <c r="E24" s="273"/>
      <c r="F24" s="485" t="s">
        <v>404</v>
      </c>
      <c r="G24" s="273" t="s">
        <v>405</v>
      </c>
      <c r="H24" s="269">
        <v>1</v>
      </c>
      <c r="I24" s="267">
        <v>0</v>
      </c>
      <c r="J24" s="267">
        <v>5</v>
      </c>
      <c r="K24" s="269">
        <v>0</v>
      </c>
      <c r="L24" s="267">
        <v>0</v>
      </c>
      <c r="M24" s="270">
        <v>6</v>
      </c>
      <c r="N24" s="273"/>
      <c r="O24" s="323" t="s">
        <v>468</v>
      </c>
      <c r="P24" s="273" t="s">
        <v>491</v>
      </c>
      <c r="Q24" s="261">
        <v>23</v>
      </c>
      <c r="R24" s="261">
        <v>2</v>
      </c>
      <c r="S24" s="325">
        <v>0</v>
      </c>
      <c r="T24" s="273"/>
      <c r="U24" s="273"/>
      <c r="V24" s="273"/>
      <c r="W24" s="273"/>
      <c r="X24" s="273"/>
      <c r="Y24" s="273"/>
      <c r="Z24" s="273"/>
      <c r="AA24" s="273"/>
      <c r="AB24" s="273"/>
      <c r="AC24" s="273"/>
    </row>
    <row r="25" spans="1:29" ht="20" x14ac:dyDescent="0.25">
      <c r="A25" s="183"/>
      <c r="B25" s="179" t="s">
        <v>63</v>
      </c>
      <c r="C25" s="32" t="s">
        <v>64</v>
      </c>
      <c r="D25" s="343" t="s">
        <v>65</v>
      </c>
      <c r="E25" s="183"/>
      <c r="F25" s="485"/>
      <c r="G25" s="183" t="s">
        <v>406</v>
      </c>
      <c r="H25" s="269">
        <v>7</v>
      </c>
      <c r="I25" s="267">
        <v>3</v>
      </c>
      <c r="J25" s="267">
        <v>34</v>
      </c>
      <c r="K25" s="269">
        <v>0</v>
      </c>
      <c r="L25" s="267">
        <v>2</v>
      </c>
      <c r="M25" s="270">
        <v>20</v>
      </c>
      <c r="N25" s="183"/>
      <c r="O25" s="323" t="s">
        <v>476</v>
      </c>
      <c r="P25" s="183" t="s">
        <v>492</v>
      </c>
      <c r="Q25" s="321">
        <v>12</v>
      </c>
      <c r="R25" s="321">
        <v>3</v>
      </c>
      <c r="S25" s="322">
        <v>24</v>
      </c>
      <c r="T25" s="183"/>
      <c r="U25" s="183"/>
      <c r="V25" s="183"/>
      <c r="W25" s="183"/>
      <c r="X25" s="183"/>
      <c r="Y25" s="183"/>
      <c r="Z25" s="183"/>
      <c r="AA25" s="183"/>
      <c r="AB25" s="183"/>
      <c r="AC25" s="183"/>
    </row>
    <row r="26" spans="1:29" ht="19" x14ac:dyDescent="0.2">
      <c r="A26" s="183"/>
      <c r="B26" s="179" t="s">
        <v>66</v>
      </c>
      <c r="C26" s="32" t="s">
        <v>67</v>
      </c>
      <c r="D26" s="343" t="s">
        <v>67</v>
      </c>
      <c r="E26" s="183"/>
      <c r="F26" s="271"/>
      <c r="G26" s="183" t="s">
        <v>9</v>
      </c>
      <c r="H26" s="269">
        <v>1</v>
      </c>
      <c r="I26" s="267">
        <v>2</v>
      </c>
      <c r="J26" s="267">
        <v>33</v>
      </c>
      <c r="K26" s="269">
        <v>0</v>
      </c>
      <c r="L26" s="267">
        <v>0</v>
      </c>
      <c r="M26" s="270">
        <v>5</v>
      </c>
      <c r="N26" s="183"/>
      <c r="O26" s="324">
        <v>21</v>
      </c>
      <c r="P26" s="183" t="s">
        <v>493</v>
      </c>
      <c r="Q26" s="261">
        <v>21</v>
      </c>
      <c r="R26" s="321">
        <v>1</v>
      </c>
      <c r="S26" s="322">
        <v>2</v>
      </c>
      <c r="T26" s="183"/>
      <c r="U26" s="183"/>
      <c r="V26" s="183"/>
      <c r="W26" s="183"/>
      <c r="X26" s="183"/>
      <c r="Y26" s="183"/>
      <c r="Z26" s="183"/>
      <c r="AA26" s="183"/>
      <c r="AB26" s="183"/>
      <c r="AC26" s="183"/>
    </row>
    <row r="27" spans="1:29" ht="20" x14ac:dyDescent="0.25">
      <c r="A27" s="183"/>
      <c r="B27" s="179" t="s">
        <v>68</v>
      </c>
      <c r="C27" s="32" t="s">
        <v>69</v>
      </c>
      <c r="D27" s="343" t="s">
        <v>70</v>
      </c>
      <c r="E27" s="183"/>
      <c r="F27" s="271"/>
      <c r="G27" s="183" t="s">
        <v>407</v>
      </c>
      <c r="H27" s="269">
        <v>21</v>
      </c>
      <c r="I27" s="267">
        <v>3</v>
      </c>
      <c r="J27" s="267">
        <v>23</v>
      </c>
      <c r="K27" s="269">
        <v>0</v>
      </c>
      <c r="L27" s="267">
        <v>1</v>
      </c>
      <c r="M27" s="270">
        <v>11</v>
      </c>
      <c r="N27" s="183"/>
      <c r="O27" s="323" t="s">
        <v>494</v>
      </c>
      <c r="P27" s="183" t="s">
        <v>495</v>
      </c>
      <c r="Q27" s="321">
        <v>12</v>
      </c>
      <c r="R27" s="321">
        <v>0</v>
      </c>
      <c r="S27" s="322">
        <v>8</v>
      </c>
      <c r="T27" s="183"/>
      <c r="U27" s="183"/>
      <c r="V27" s="183"/>
      <c r="W27" s="183"/>
      <c r="X27" s="183"/>
      <c r="Y27" s="183"/>
      <c r="Z27" s="183"/>
      <c r="AA27" s="183"/>
      <c r="AB27" s="183"/>
      <c r="AC27" s="183"/>
    </row>
    <row r="28" spans="1:29" x14ac:dyDescent="0.2">
      <c r="A28" s="183"/>
      <c r="B28" s="179" t="s">
        <v>71</v>
      </c>
      <c r="C28" s="32" t="s">
        <v>72</v>
      </c>
      <c r="D28" s="343" t="s">
        <v>73</v>
      </c>
      <c r="E28" s="183"/>
      <c r="F28" s="271"/>
      <c r="G28" s="183" t="s">
        <v>408</v>
      </c>
      <c r="H28" s="269" t="s">
        <v>384</v>
      </c>
      <c r="I28" s="267" t="s">
        <v>384</v>
      </c>
      <c r="J28" s="267" t="s">
        <v>384</v>
      </c>
      <c r="K28" s="269">
        <v>0</v>
      </c>
      <c r="L28" s="267">
        <v>1</v>
      </c>
      <c r="M28" s="270">
        <v>34</v>
      </c>
      <c r="N28" s="183"/>
      <c r="O28" s="323"/>
      <c r="P28" s="183" t="s">
        <v>434</v>
      </c>
      <c r="Q28" s="321">
        <v>6</v>
      </c>
      <c r="R28" s="321">
        <v>3</v>
      </c>
      <c r="S28" s="322">
        <v>5</v>
      </c>
      <c r="T28" s="183"/>
      <c r="U28" s="183"/>
      <c r="V28" s="183"/>
      <c r="W28" s="183"/>
      <c r="X28" s="183"/>
      <c r="Y28" s="183"/>
      <c r="Z28" s="183"/>
      <c r="AA28" s="183"/>
      <c r="AB28" s="183"/>
      <c r="AC28" s="183"/>
    </row>
    <row r="29" spans="1:29" x14ac:dyDescent="0.2">
      <c r="A29" s="183"/>
      <c r="B29" s="344" t="s">
        <v>513</v>
      </c>
      <c r="C29" s="345" t="s">
        <v>74</v>
      </c>
      <c r="D29" s="346" t="s">
        <v>75</v>
      </c>
      <c r="E29" s="212"/>
      <c r="F29" s="271" t="s">
        <v>409</v>
      </c>
      <c r="G29" s="183" t="s">
        <v>410</v>
      </c>
      <c r="H29" s="269">
        <v>17</v>
      </c>
      <c r="I29" s="267">
        <v>2</v>
      </c>
      <c r="J29" s="267">
        <v>22</v>
      </c>
      <c r="K29" s="269">
        <v>1</v>
      </c>
      <c r="L29" s="267">
        <v>1</v>
      </c>
      <c r="M29" s="270">
        <v>3</v>
      </c>
      <c r="N29" s="183"/>
      <c r="O29" s="323"/>
      <c r="P29" s="183" t="s">
        <v>496</v>
      </c>
      <c r="Q29" s="321">
        <v>10</v>
      </c>
      <c r="R29" s="321">
        <v>0</v>
      </c>
      <c r="S29" s="322">
        <v>24</v>
      </c>
      <c r="T29" s="183"/>
      <c r="U29" s="183"/>
      <c r="V29" s="183"/>
      <c r="W29" s="183"/>
      <c r="X29" s="183"/>
      <c r="Y29" s="183"/>
      <c r="Z29" s="183"/>
      <c r="AA29" s="183"/>
      <c r="AB29" s="183"/>
      <c r="AC29" s="183"/>
    </row>
    <row r="30" spans="1:29" x14ac:dyDescent="0.2">
      <c r="A30" s="183"/>
      <c r="B30" s="179" t="s">
        <v>76</v>
      </c>
      <c r="C30" s="32" t="s">
        <v>55</v>
      </c>
      <c r="D30" s="343" t="s">
        <v>77</v>
      </c>
      <c r="E30" s="183"/>
      <c r="F30" s="271"/>
      <c r="G30" s="183" t="s">
        <v>411</v>
      </c>
      <c r="H30" s="269">
        <v>20</v>
      </c>
      <c r="I30" s="267">
        <v>2</v>
      </c>
      <c r="J30" s="267">
        <v>16</v>
      </c>
      <c r="K30" s="269">
        <v>0</v>
      </c>
      <c r="L30" s="267">
        <v>1</v>
      </c>
      <c r="M30" s="270">
        <v>36</v>
      </c>
      <c r="N30" s="183"/>
      <c r="O30" s="323"/>
      <c r="P30" s="183" t="s">
        <v>497</v>
      </c>
      <c r="Q30" s="321">
        <v>4</v>
      </c>
      <c r="R30" s="321">
        <v>2</v>
      </c>
      <c r="S30" s="322">
        <v>24</v>
      </c>
      <c r="T30" s="183"/>
      <c r="U30" s="183"/>
      <c r="V30" s="183"/>
      <c r="W30" s="183"/>
      <c r="X30" s="183"/>
      <c r="Y30" s="183"/>
      <c r="Z30" s="183"/>
      <c r="AA30" s="183"/>
      <c r="AB30" s="183"/>
      <c r="AC30" s="183"/>
    </row>
    <row r="31" spans="1:29" ht="20" x14ac:dyDescent="0.25">
      <c r="A31" s="183"/>
      <c r="B31" s="179" t="s">
        <v>78</v>
      </c>
      <c r="C31" s="32" t="s">
        <v>79</v>
      </c>
      <c r="D31" s="343" t="s">
        <v>79</v>
      </c>
      <c r="E31" s="183"/>
      <c r="F31" s="271"/>
      <c r="G31" s="183" t="s">
        <v>412</v>
      </c>
      <c r="H31" s="269">
        <v>2</v>
      </c>
      <c r="I31" s="267">
        <v>2</v>
      </c>
      <c r="J31" s="267">
        <v>11</v>
      </c>
      <c r="K31" s="269">
        <v>0</v>
      </c>
      <c r="L31" s="267">
        <v>0</v>
      </c>
      <c r="M31" s="270">
        <v>23</v>
      </c>
      <c r="N31" s="183"/>
      <c r="O31" s="323" t="s">
        <v>498</v>
      </c>
      <c r="P31" s="183" t="s">
        <v>499</v>
      </c>
      <c r="Q31" s="321">
        <v>14</v>
      </c>
      <c r="R31" s="321">
        <v>3</v>
      </c>
      <c r="S31" s="322">
        <v>20</v>
      </c>
      <c r="T31" s="183"/>
      <c r="U31" s="183"/>
      <c r="V31" s="183"/>
      <c r="W31" s="183"/>
      <c r="X31" s="183"/>
      <c r="Y31" s="183"/>
      <c r="Z31" s="183"/>
      <c r="AA31" s="183"/>
      <c r="AB31" s="183"/>
      <c r="AC31" s="183"/>
    </row>
    <row r="32" spans="1:29" ht="19" x14ac:dyDescent="0.2">
      <c r="A32" s="183"/>
      <c r="B32" s="179" t="s">
        <v>80</v>
      </c>
      <c r="C32" s="32" t="s">
        <v>81</v>
      </c>
      <c r="D32" s="343" t="s">
        <v>82</v>
      </c>
      <c r="E32" s="183"/>
      <c r="F32" s="271"/>
      <c r="G32" s="183" t="s">
        <v>413</v>
      </c>
      <c r="H32" s="269">
        <v>18</v>
      </c>
      <c r="I32" s="267">
        <v>1</v>
      </c>
      <c r="J32" s="267">
        <v>20</v>
      </c>
      <c r="K32" s="269">
        <v>0</v>
      </c>
      <c r="L32" s="267">
        <v>0</v>
      </c>
      <c r="M32" s="270">
        <v>21</v>
      </c>
      <c r="N32" s="183"/>
      <c r="O32" s="323"/>
      <c r="P32" s="183" t="s">
        <v>500</v>
      </c>
      <c r="Q32" s="321">
        <v>17</v>
      </c>
      <c r="R32" s="321">
        <v>1</v>
      </c>
      <c r="S32" s="322">
        <v>7</v>
      </c>
      <c r="T32" s="183"/>
      <c r="U32" s="183"/>
      <c r="V32" s="183"/>
      <c r="W32" s="183"/>
      <c r="X32" s="183"/>
      <c r="Y32" s="183"/>
      <c r="Z32" s="183"/>
      <c r="AA32" s="183"/>
      <c r="AB32" s="183"/>
      <c r="AC32" s="183"/>
    </row>
    <row r="33" spans="1:29" x14ac:dyDescent="0.2">
      <c r="A33" s="183"/>
      <c r="B33" s="344" t="s">
        <v>199</v>
      </c>
      <c r="C33" s="345" t="s">
        <v>83</v>
      </c>
      <c r="D33" s="346" t="s">
        <v>84</v>
      </c>
      <c r="E33" s="212"/>
      <c r="F33" s="271"/>
      <c r="G33" s="183" t="s">
        <v>414</v>
      </c>
      <c r="H33" s="269">
        <v>47</v>
      </c>
      <c r="I33" s="267">
        <v>3</v>
      </c>
      <c r="J33" s="267">
        <v>13</v>
      </c>
      <c r="K33" s="269">
        <v>0</v>
      </c>
      <c r="L33" s="267">
        <v>1</v>
      </c>
      <c r="M33" s="270">
        <v>25</v>
      </c>
      <c r="N33" s="183"/>
      <c r="O33" s="323"/>
      <c r="P33" s="183" t="s">
        <v>501</v>
      </c>
      <c r="Q33" s="321">
        <v>3</v>
      </c>
      <c r="R33" s="321">
        <v>0</v>
      </c>
      <c r="S33" s="322">
        <v>26</v>
      </c>
      <c r="T33" s="183"/>
      <c r="U33" s="183"/>
      <c r="V33" s="183"/>
      <c r="W33" s="183"/>
      <c r="X33" s="183"/>
      <c r="Y33" s="183"/>
      <c r="Z33" s="183"/>
      <c r="AA33" s="183"/>
      <c r="AB33" s="183"/>
      <c r="AC33" s="183"/>
    </row>
    <row r="34" spans="1:29" x14ac:dyDescent="0.2">
      <c r="A34" s="183"/>
      <c r="B34" s="191" t="s">
        <v>85</v>
      </c>
      <c r="C34" s="192" t="s">
        <v>86</v>
      </c>
      <c r="D34" s="193" t="s">
        <v>87</v>
      </c>
      <c r="E34" s="183"/>
      <c r="F34" s="271"/>
      <c r="G34" s="183" t="s">
        <v>415</v>
      </c>
      <c r="H34" s="269">
        <v>4</v>
      </c>
      <c r="I34" s="267">
        <v>2</v>
      </c>
      <c r="J34" s="267">
        <v>15</v>
      </c>
      <c r="K34" s="269">
        <v>0</v>
      </c>
      <c r="L34" s="267">
        <v>0</v>
      </c>
      <c r="M34" s="270">
        <v>9</v>
      </c>
      <c r="N34" s="183"/>
      <c r="O34" s="323"/>
      <c r="P34" s="273" t="s">
        <v>502</v>
      </c>
      <c r="Q34" s="321">
        <v>7</v>
      </c>
      <c r="R34" s="321">
        <v>2</v>
      </c>
      <c r="S34" s="322">
        <v>27</v>
      </c>
      <c r="T34" s="183"/>
      <c r="U34" s="183"/>
      <c r="V34" s="183"/>
      <c r="W34" s="183"/>
      <c r="X34" s="183"/>
      <c r="Y34" s="183"/>
      <c r="Z34" s="183"/>
      <c r="AA34" s="183"/>
      <c r="AB34" s="183"/>
      <c r="AC34" s="183"/>
    </row>
    <row r="35" spans="1:29" x14ac:dyDescent="0.2">
      <c r="A35" s="183"/>
      <c r="B35" s="340" t="s">
        <v>88</v>
      </c>
      <c r="C35" s="188" t="s">
        <v>89</v>
      </c>
      <c r="D35" s="357" t="s">
        <v>90</v>
      </c>
      <c r="E35" s="183"/>
      <c r="F35" s="271" t="s">
        <v>416</v>
      </c>
      <c r="G35" s="183" t="s">
        <v>417</v>
      </c>
      <c r="H35" s="269">
        <v>1</v>
      </c>
      <c r="I35" s="267">
        <v>0</v>
      </c>
      <c r="J35" s="267">
        <v>34</v>
      </c>
      <c r="K35" s="269">
        <v>1</v>
      </c>
      <c r="L35" s="267">
        <v>3</v>
      </c>
      <c r="M35" s="270">
        <v>13</v>
      </c>
      <c r="N35" s="183"/>
      <c r="O35" s="323"/>
      <c r="P35" s="183" t="s">
        <v>503</v>
      </c>
      <c r="Q35" s="321">
        <v>11</v>
      </c>
      <c r="R35" s="321">
        <v>0</v>
      </c>
      <c r="S35" s="322">
        <v>0</v>
      </c>
      <c r="T35" s="183"/>
      <c r="U35" s="183"/>
      <c r="V35" s="183"/>
      <c r="W35" s="183"/>
      <c r="X35" s="183"/>
      <c r="Y35" s="183"/>
      <c r="Z35" s="183"/>
      <c r="AA35" s="183"/>
      <c r="AB35" s="183"/>
      <c r="AC35" s="183"/>
    </row>
    <row r="36" spans="1:29" x14ac:dyDescent="0.2">
      <c r="A36" s="183"/>
      <c r="B36" s="179" t="s">
        <v>91</v>
      </c>
      <c r="C36" s="32" t="s">
        <v>92</v>
      </c>
      <c r="D36" s="343" t="s">
        <v>93</v>
      </c>
      <c r="E36" s="183"/>
      <c r="F36" s="271" t="s">
        <v>418</v>
      </c>
      <c r="G36" s="183" t="s">
        <v>419</v>
      </c>
      <c r="H36" s="269">
        <v>3</v>
      </c>
      <c r="I36" s="267">
        <v>1</v>
      </c>
      <c r="J36" s="267">
        <v>32</v>
      </c>
      <c r="K36" s="269">
        <v>0</v>
      </c>
      <c r="L36" s="267">
        <v>3</v>
      </c>
      <c r="M36" s="270">
        <v>39</v>
      </c>
      <c r="N36" s="183"/>
      <c r="O36" s="323"/>
      <c r="P36" s="183" t="s">
        <v>504</v>
      </c>
      <c r="Q36" s="321">
        <v>4</v>
      </c>
      <c r="R36" s="321">
        <v>3</v>
      </c>
      <c r="S36" s="322">
        <v>0</v>
      </c>
      <c r="T36" s="183"/>
      <c r="U36" s="183"/>
      <c r="V36" s="183"/>
      <c r="W36" s="183"/>
      <c r="X36" s="183"/>
      <c r="Y36" s="183"/>
      <c r="Z36" s="183"/>
      <c r="AA36" s="183"/>
      <c r="AB36" s="183"/>
      <c r="AC36" s="183"/>
    </row>
    <row r="37" spans="1:29" ht="27" x14ac:dyDescent="0.2">
      <c r="A37" s="183"/>
      <c r="B37" s="179" t="s">
        <v>94</v>
      </c>
      <c r="C37" s="32" t="s">
        <v>95</v>
      </c>
      <c r="D37" s="343" t="s">
        <v>95</v>
      </c>
      <c r="E37" s="183"/>
      <c r="F37" s="271" t="s">
        <v>420</v>
      </c>
      <c r="G37" s="183" t="s">
        <v>421</v>
      </c>
      <c r="H37" s="269">
        <v>8</v>
      </c>
      <c r="I37" s="267">
        <v>0</v>
      </c>
      <c r="J37" s="267">
        <v>37</v>
      </c>
      <c r="K37" s="269">
        <v>1</v>
      </c>
      <c r="L37" s="267">
        <v>3</v>
      </c>
      <c r="M37" s="270">
        <v>8</v>
      </c>
      <c r="N37" s="183"/>
      <c r="O37" s="326" t="s">
        <v>505</v>
      </c>
      <c r="P37" s="183" t="s">
        <v>506</v>
      </c>
      <c r="Q37" s="321">
        <v>12</v>
      </c>
      <c r="R37" s="321">
        <v>0</v>
      </c>
      <c r="S37" s="322">
        <v>0</v>
      </c>
      <c r="T37" s="183"/>
      <c r="U37" s="183"/>
      <c r="V37" s="183"/>
      <c r="W37" s="183"/>
      <c r="X37" s="183"/>
      <c r="Y37" s="183"/>
      <c r="Z37" s="183"/>
      <c r="AA37" s="183"/>
      <c r="AB37" s="183"/>
      <c r="AC37" s="183"/>
    </row>
    <row r="38" spans="1:29" ht="17" thickBot="1" x14ac:dyDescent="0.25">
      <c r="A38" s="183"/>
      <c r="B38" s="179" t="s">
        <v>96</v>
      </c>
      <c r="C38" s="32" t="s">
        <v>97</v>
      </c>
      <c r="D38" s="343" t="s">
        <v>98</v>
      </c>
      <c r="E38" s="183"/>
      <c r="F38" s="271" t="s">
        <v>420</v>
      </c>
      <c r="G38" s="183" t="s">
        <v>422</v>
      </c>
      <c r="H38" s="269">
        <v>2</v>
      </c>
      <c r="I38" s="267">
        <v>2</v>
      </c>
      <c r="J38" s="267">
        <v>26</v>
      </c>
      <c r="K38" s="269">
        <v>0</v>
      </c>
      <c r="L38" s="267">
        <v>1</v>
      </c>
      <c r="M38" s="270">
        <v>28</v>
      </c>
      <c r="N38" s="183"/>
      <c r="O38" s="327"/>
      <c r="P38" s="321" t="s">
        <v>507</v>
      </c>
      <c r="Q38" s="328">
        <v>350</v>
      </c>
      <c r="R38" s="328">
        <v>2</v>
      </c>
      <c r="S38" s="329">
        <v>4</v>
      </c>
      <c r="T38" s="183"/>
      <c r="U38" s="183"/>
      <c r="V38" s="183"/>
      <c r="W38" s="183"/>
      <c r="X38" s="183"/>
      <c r="Y38" s="183"/>
      <c r="Z38" s="183"/>
      <c r="AA38" s="183"/>
      <c r="AB38" s="183"/>
      <c r="AC38" s="183"/>
    </row>
    <row r="39" spans="1:29" x14ac:dyDescent="0.2">
      <c r="A39" s="183"/>
      <c r="B39" s="179" t="s">
        <v>99</v>
      </c>
      <c r="C39" s="32" t="s">
        <v>100</v>
      </c>
      <c r="D39" s="343" t="s">
        <v>101</v>
      </c>
      <c r="E39" s="183"/>
      <c r="F39" s="268"/>
      <c r="G39" s="183" t="s">
        <v>423</v>
      </c>
      <c r="H39" s="269" t="s">
        <v>384</v>
      </c>
      <c r="I39" s="267" t="s">
        <v>384</v>
      </c>
      <c r="J39" s="267" t="s">
        <v>384</v>
      </c>
      <c r="K39" s="269">
        <v>0</v>
      </c>
      <c r="L39" s="267">
        <v>2</v>
      </c>
      <c r="M39" s="270">
        <v>7</v>
      </c>
      <c r="N39" s="183"/>
      <c r="O39" s="314"/>
      <c r="P39" s="330" t="s">
        <v>508</v>
      </c>
      <c r="Q39" s="331">
        <v>4</v>
      </c>
      <c r="R39" s="331">
        <v>0</v>
      </c>
      <c r="S39" s="332">
        <v>0</v>
      </c>
      <c r="T39" s="183"/>
      <c r="U39" s="183"/>
      <c r="V39" s="183"/>
      <c r="W39" s="183"/>
      <c r="X39" s="183"/>
      <c r="Y39" s="183"/>
      <c r="Z39" s="183"/>
      <c r="AA39" s="183"/>
      <c r="AB39" s="183"/>
      <c r="AC39" s="183"/>
    </row>
    <row r="40" spans="1:29" ht="34" x14ac:dyDescent="0.2">
      <c r="A40" s="183"/>
      <c r="B40" s="344" t="s">
        <v>102</v>
      </c>
      <c r="C40" s="345" t="s">
        <v>103</v>
      </c>
      <c r="D40" s="346" t="s">
        <v>104</v>
      </c>
      <c r="E40" s="212"/>
      <c r="F40" s="268"/>
      <c r="G40" s="321" t="s">
        <v>424</v>
      </c>
      <c r="H40" s="275">
        <v>223</v>
      </c>
      <c r="I40" s="276">
        <v>3</v>
      </c>
      <c r="J40" s="276">
        <v>38</v>
      </c>
      <c r="K40" s="275">
        <v>51</v>
      </c>
      <c r="L40" s="276">
        <v>0</v>
      </c>
      <c r="M40" s="277">
        <v>3</v>
      </c>
      <c r="N40" s="183"/>
      <c r="O40" s="314"/>
      <c r="P40" s="294" t="s">
        <v>509</v>
      </c>
      <c r="Q40" s="333">
        <v>24</v>
      </c>
      <c r="R40" s="333">
        <v>0</v>
      </c>
      <c r="S40" s="334">
        <v>0</v>
      </c>
      <c r="T40" s="183"/>
      <c r="U40" s="183"/>
      <c r="V40" s="183"/>
      <c r="W40" s="183"/>
      <c r="X40" s="183"/>
      <c r="Y40" s="183"/>
      <c r="Z40" s="183"/>
      <c r="AA40" s="183"/>
      <c r="AB40" s="183"/>
      <c r="AC40" s="183"/>
    </row>
    <row r="41" spans="1:29" ht="17" thickBot="1" x14ac:dyDescent="0.25">
      <c r="A41" s="183"/>
      <c r="B41" s="179" t="s">
        <v>105</v>
      </c>
      <c r="C41" s="32" t="s">
        <v>106</v>
      </c>
      <c r="D41" s="343" t="s">
        <v>107</v>
      </c>
      <c r="E41" s="183"/>
      <c r="F41" s="278"/>
      <c r="G41" s="211"/>
      <c r="H41" s="280"/>
      <c r="I41" s="281"/>
      <c r="J41" s="281"/>
      <c r="K41" s="280"/>
      <c r="L41" s="281"/>
      <c r="M41" s="282"/>
      <c r="N41" s="183"/>
      <c r="O41" s="314"/>
      <c r="P41" s="330" t="s">
        <v>510</v>
      </c>
      <c r="Q41" s="333">
        <v>2</v>
      </c>
      <c r="R41" s="333">
        <v>0</v>
      </c>
      <c r="S41" s="334">
        <v>0</v>
      </c>
      <c r="T41" s="183"/>
      <c r="U41" s="183"/>
      <c r="V41" s="183"/>
      <c r="W41" s="183"/>
      <c r="X41" s="183"/>
      <c r="Y41" s="183"/>
      <c r="Z41" s="183"/>
      <c r="AA41" s="183"/>
      <c r="AB41" s="183"/>
      <c r="AC41" s="183"/>
    </row>
    <row r="42" spans="1:29" x14ac:dyDescent="0.2">
      <c r="A42" s="183"/>
      <c r="B42" s="179" t="s">
        <v>108</v>
      </c>
      <c r="C42" s="32" t="s">
        <v>109</v>
      </c>
      <c r="D42" s="343" t="s">
        <v>109</v>
      </c>
      <c r="E42" s="183"/>
      <c r="F42" s="283" t="s">
        <v>425</v>
      </c>
      <c r="G42" s="185" t="s">
        <v>425</v>
      </c>
      <c r="H42" s="285" t="s">
        <v>379</v>
      </c>
      <c r="I42" s="286" t="s">
        <v>380</v>
      </c>
      <c r="J42" s="287" t="s">
        <v>381</v>
      </c>
      <c r="K42" s="285" t="s">
        <v>379</v>
      </c>
      <c r="L42" s="286" t="s">
        <v>380</v>
      </c>
      <c r="M42" s="287" t="s">
        <v>381</v>
      </c>
      <c r="N42" s="183"/>
      <c r="O42" s="314"/>
      <c r="P42" s="330"/>
      <c r="Q42" s="335">
        <v>380</v>
      </c>
      <c r="R42" s="335">
        <v>2</v>
      </c>
      <c r="S42" s="336">
        <v>4</v>
      </c>
      <c r="T42" s="183"/>
      <c r="U42" s="183"/>
      <c r="V42" s="183"/>
      <c r="W42" s="183"/>
      <c r="X42" s="183"/>
      <c r="Y42" s="183"/>
      <c r="Z42" s="183"/>
      <c r="AA42" s="183"/>
      <c r="AB42" s="183"/>
      <c r="AC42" s="183"/>
    </row>
    <row r="43" spans="1:29" ht="17" thickBot="1" x14ac:dyDescent="0.25">
      <c r="A43" s="183"/>
      <c r="B43" s="179" t="s">
        <v>110</v>
      </c>
      <c r="C43" s="32" t="s">
        <v>111</v>
      </c>
      <c r="D43" s="343" t="s">
        <v>112</v>
      </c>
      <c r="E43" s="183"/>
      <c r="F43" s="271" t="s">
        <v>426</v>
      </c>
      <c r="G43" s="183" t="s">
        <v>427</v>
      </c>
      <c r="H43" s="269">
        <v>11</v>
      </c>
      <c r="I43" s="267">
        <v>2</v>
      </c>
      <c r="J43" s="270">
        <v>6</v>
      </c>
      <c r="K43" s="269">
        <v>0</v>
      </c>
      <c r="L43" s="267">
        <v>1</v>
      </c>
      <c r="M43" s="270">
        <v>18</v>
      </c>
      <c r="N43" s="183"/>
      <c r="O43" s="337"/>
      <c r="P43" s="338"/>
      <c r="Q43" s="338"/>
      <c r="R43" s="338"/>
      <c r="S43" s="339"/>
      <c r="T43" s="183"/>
      <c r="U43" s="183"/>
      <c r="V43" s="183"/>
      <c r="W43" s="183"/>
      <c r="X43" s="183"/>
      <c r="Y43" s="183"/>
      <c r="Z43" s="183"/>
      <c r="AA43" s="183"/>
      <c r="AB43" s="183"/>
      <c r="AC43" s="183"/>
    </row>
    <row r="44" spans="1:29" x14ac:dyDescent="0.2">
      <c r="A44" s="183"/>
      <c r="B44" s="179" t="s">
        <v>113</v>
      </c>
      <c r="C44" s="32" t="s">
        <v>114</v>
      </c>
      <c r="D44" s="343" t="s">
        <v>114</v>
      </c>
      <c r="E44" s="183"/>
      <c r="F44" s="271"/>
      <c r="G44" s="183" t="s">
        <v>428</v>
      </c>
      <c r="H44" s="269" t="s">
        <v>384</v>
      </c>
      <c r="I44" s="267" t="s">
        <v>384</v>
      </c>
      <c r="J44" s="270" t="s">
        <v>384</v>
      </c>
      <c r="K44" s="269">
        <v>0</v>
      </c>
      <c r="L44" s="267">
        <v>0</v>
      </c>
      <c r="M44" s="270">
        <v>36</v>
      </c>
      <c r="N44" s="183"/>
      <c r="O44" s="183"/>
      <c r="P44" s="183"/>
      <c r="Q44" s="183"/>
      <c r="R44" s="183"/>
      <c r="S44" s="183"/>
      <c r="T44" s="183"/>
      <c r="U44" s="183"/>
      <c r="V44" s="183"/>
      <c r="W44" s="183"/>
      <c r="X44" s="183"/>
      <c r="Y44" s="183"/>
      <c r="Z44" s="183"/>
      <c r="AA44" s="183"/>
      <c r="AB44" s="183"/>
      <c r="AC44" s="183"/>
    </row>
    <row r="45" spans="1:29" x14ac:dyDescent="0.2">
      <c r="A45" s="183"/>
      <c r="B45" s="179" t="s">
        <v>115</v>
      </c>
      <c r="C45" s="32" t="s">
        <v>116</v>
      </c>
      <c r="D45" s="343" t="s">
        <v>117</v>
      </c>
      <c r="E45" s="183"/>
      <c r="F45" s="271"/>
      <c r="G45" s="183" t="s">
        <v>429</v>
      </c>
      <c r="H45" s="269">
        <v>0</v>
      </c>
      <c r="I45" s="267">
        <v>3</v>
      </c>
      <c r="J45" s="270">
        <v>10</v>
      </c>
      <c r="K45" s="269">
        <v>0</v>
      </c>
      <c r="L45" s="267">
        <v>0</v>
      </c>
      <c r="M45" s="270">
        <v>10</v>
      </c>
      <c r="N45" s="183"/>
      <c r="O45" s="183"/>
      <c r="P45" s="183"/>
      <c r="Q45" s="183"/>
      <c r="R45" s="183"/>
      <c r="S45" s="183"/>
      <c r="T45" s="183"/>
      <c r="U45" s="183"/>
      <c r="V45" s="183"/>
      <c r="W45" s="183"/>
      <c r="X45" s="183"/>
      <c r="Y45" s="183"/>
      <c r="Z45" s="183"/>
      <c r="AA45" s="183"/>
      <c r="AB45" s="183"/>
      <c r="AC45" s="183"/>
    </row>
    <row r="46" spans="1:29" x14ac:dyDescent="0.2">
      <c r="A46" s="183"/>
      <c r="B46" s="179" t="s">
        <v>118</v>
      </c>
      <c r="C46" s="32" t="s">
        <v>119</v>
      </c>
      <c r="D46" s="343" t="s">
        <v>120</v>
      </c>
      <c r="E46" s="183"/>
      <c r="F46" s="271" t="s">
        <v>430</v>
      </c>
      <c r="G46" s="183" t="s">
        <v>431</v>
      </c>
      <c r="H46" s="269">
        <v>4</v>
      </c>
      <c r="I46" s="267">
        <v>1</v>
      </c>
      <c r="J46" s="270">
        <v>8</v>
      </c>
      <c r="K46" s="269">
        <v>1</v>
      </c>
      <c r="L46" s="267">
        <v>0</v>
      </c>
      <c r="M46" s="270">
        <v>32</v>
      </c>
      <c r="N46" s="183"/>
      <c r="O46" s="183"/>
      <c r="P46" s="183"/>
      <c r="Q46" s="183"/>
      <c r="R46" s="183"/>
      <c r="S46" s="183"/>
      <c r="T46" s="183"/>
      <c r="U46" s="183"/>
      <c r="V46" s="183"/>
      <c r="W46" s="183"/>
      <c r="X46" s="183"/>
      <c r="Y46" s="183"/>
      <c r="Z46" s="183"/>
      <c r="AA46" s="183"/>
      <c r="AB46" s="183"/>
      <c r="AC46" s="183"/>
    </row>
    <row r="47" spans="1:29" x14ac:dyDescent="0.2">
      <c r="A47" s="183"/>
      <c r="B47" s="179" t="s">
        <v>121</v>
      </c>
      <c r="C47" s="32" t="s">
        <v>122</v>
      </c>
      <c r="D47" s="343" t="s">
        <v>122</v>
      </c>
      <c r="E47" s="183"/>
      <c r="F47" s="271" t="s">
        <v>430</v>
      </c>
      <c r="G47" s="183" t="s">
        <v>432</v>
      </c>
      <c r="H47" s="269">
        <v>0</v>
      </c>
      <c r="I47" s="267">
        <v>2</v>
      </c>
      <c r="J47" s="270">
        <v>34</v>
      </c>
      <c r="K47" s="269">
        <v>0</v>
      </c>
      <c r="L47" s="267">
        <v>1</v>
      </c>
      <c r="M47" s="270">
        <v>39</v>
      </c>
      <c r="N47" s="183"/>
      <c r="O47" s="183"/>
      <c r="P47" s="183"/>
      <c r="Q47" s="183"/>
      <c r="R47" s="183"/>
      <c r="S47" s="183"/>
      <c r="T47" s="183"/>
      <c r="U47" s="183"/>
      <c r="V47" s="183"/>
      <c r="W47" s="183"/>
      <c r="X47" s="183"/>
      <c r="Y47" s="183"/>
      <c r="Z47" s="183"/>
      <c r="AA47" s="183"/>
      <c r="AB47" s="183"/>
      <c r="AC47" s="183"/>
    </row>
    <row r="48" spans="1:29" x14ac:dyDescent="0.2">
      <c r="A48" s="183"/>
      <c r="B48" s="347" t="s">
        <v>123</v>
      </c>
      <c r="C48" s="348" t="s">
        <v>124</v>
      </c>
      <c r="D48" s="349" t="s">
        <v>125</v>
      </c>
      <c r="E48" s="212"/>
      <c r="F48" s="271" t="s">
        <v>420</v>
      </c>
      <c r="G48" s="183" t="s">
        <v>433</v>
      </c>
      <c r="H48" s="269">
        <v>1</v>
      </c>
      <c r="I48" s="267">
        <v>2</v>
      </c>
      <c r="J48" s="270">
        <v>13</v>
      </c>
      <c r="K48" s="269">
        <v>0</v>
      </c>
      <c r="L48" s="267">
        <v>2</v>
      </c>
      <c r="M48" s="270">
        <v>14</v>
      </c>
      <c r="N48" s="183"/>
      <c r="O48" s="183"/>
      <c r="P48" s="183"/>
      <c r="Q48" s="183"/>
      <c r="R48" s="183"/>
      <c r="S48" s="183"/>
      <c r="T48" s="183"/>
      <c r="U48" s="183"/>
      <c r="V48" s="183"/>
      <c r="W48" s="183"/>
      <c r="X48" s="183"/>
      <c r="Y48" s="183"/>
      <c r="Z48" s="183"/>
      <c r="AA48" s="183"/>
      <c r="AB48" s="183"/>
      <c r="AC48" s="183"/>
    </row>
    <row r="49" spans="1:29" x14ac:dyDescent="0.2">
      <c r="A49" s="183"/>
      <c r="B49" s="340" t="s">
        <v>126</v>
      </c>
      <c r="C49" s="188" t="s">
        <v>127</v>
      </c>
      <c r="D49" s="357" t="s">
        <v>128</v>
      </c>
      <c r="E49" s="183"/>
      <c r="F49" s="271"/>
      <c r="G49" s="183" t="s">
        <v>434</v>
      </c>
      <c r="H49" s="269">
        <v>6</v>
      </c>
      <c r="I49" s="267">
        <v>3</v>
      </c>
      <c r="J49" s="270">
        <v>4</v>
      </c>
      <c r="K49" s="269">
        <v>0</v>
      </c>
      <c r="L49" s="267">
        <v>1</v>
      </c>
      <c r="M49" s="270">
        <v>2</v>
      </c>
      <c r="N49" s="183"/>
      <c r="O49" s="183"/>
      <c r="P49" s="183"/>
      <c r="Q49" s="183"/>
      <c r="R49" s="183"/>
      <c r="S49" s="183"/>
      <c r="T49" s="183"/>
      <c r="U49" s="183"/>
      <c r="V49" s="183"/>
      <c r="W49" s="183"/>
      <c r="X49" s="183"/>
      <c r="Y49" s="183"/>
      <c r="Z49" s="183"/>
      <c r="AA49" s="183"/>
      <c r="AB49" s="183"/>
      <c r="AC49" s="183"/>
    </row>
    <row r="50" spans="1:29" ht="19" x14ac:dyDescent="0.2">
      <c r="A50" s="183"/>
      <c r="B50" s="179" t="s">
        <v>129</v>
      </c>
      <c r="C50" s="32" t="s">
        <v>130</v>
      </c>
      <c r="D50" s="343" t="s">
        <v>130</v>
      </c>
      <c r="E50" s="183"/>
      <c r="F50" s="271"/>
      <c r="G50" s="183" t="s">
        <v>435</v>
      </c>
      <c r="H50" s="269">
        <v>8</v>
      </c>
      <c r="I50" s="267">
        <v>3</v>
      </c>
      <c r="J50" s="270">
        <v>14</v>
      </c>
      <c r="K50" s="269">
        <v>2</v>
      </c>
      <c r="L50" s="267">
        <v>0</v>
      </c>
      <c r="M50" s="270">
        <v>0</v>
      </c>
      <c r="N50" s="183"/>
      <c r="O50" s="183"/>
      <c r="P50" s="183"/>
      <c r="Q50" s="183"/>
      <c r="R50" s="183"/>
      <c r="S50" s="183"/>
      <c r="T50" s="183"/>
      <c r="U50" s="183"/>
      <c r="V50" s="183"/>
      <c r="W50" s="183"/>
      <c r="X50" s="183"/>
      <c r="Y50" s="183"/>
      <c r="Z50" s="183"/>
      <c r="AA50" s="183"/>
      <c r="AB50" s="183"/>
      <c r="AC50" s="183"/>
    </row>
    <row r="51" spans="1:29" x14ac:dyDescent="0.2">
      <c r="A51" s="183"/>
      <c r="B51" s="179" t="s">
        <v>131</v>
      </c>
      <c r="C51" s="32" t="s">
        <v>132</v>
      </c>
      <c r="D51" s="343" t="s">
        <v>133</v>
      </c>
      <c r="E51" s="183"/>
      <c r="F51" s="271" t="s">
        <v>430</v>
      </c>
      <c r="G51" s="183" t="s">
        <v>436</v>
      </c>
      <c r="H51" s="269">
        <v>3</v>
      </c>
      <c r="I51" s="267">
        <v>0</v>
      </c>
      <c r="J51" s="270">
        <v>38</v>
      </c>
      <c r="K51" s="269">
        <v>0</v>
      </c>
      <c r="L51" s="267">
        <v>1</v>
      </c>
      <c r="M51" s="270">
        <v>1</v>
      </c>
      <c r="N51" s="183"/>
      <c r="O51" s="183"/>
      <c r="P51" s="183"/>
      <c r="Q51" s="183"/>
      <c r="R51" s="183"/>
      <c r="S51" s="183"/>
      <c r="T51" s="183"/>
      <c r="U51" s="183"/>
      <c r="V51" s="183"/>
      <c r="W51" s="183"/>
      <c r="X51" s="183"/>
      <c r="Y51" s="183"/>
      <c r="Z51" s="183"/>
      <c r="AA51" s="183"/>
      <c r="AB51" s="183"/>
      <c r="AC51" s="183"/>
    </row>
    <row r="52" spans="1:29" ht="19" x14ac:dyDescent="0.2">
      <c r="A52" s="183"/>
      <c r="B52" s="179" t="s">
        <v>154</v>
      </c>
      <c r="C52" s="32" t="s">
        <v>246</v>
      </c>
      <c r="D52" s="343" t="s">
        <v>247</v>
      </c>
      <c r="E52" s="183"/>
      <c r="F52" s="271"/>
      <c r="G52" s="183" t="s">
        <v>437</v>
      </c>
      <c r="H52" s="269" t="s">
        <v>384</v>
      </c>
      <c r="I52" s="267" t="s">
        <v>384</v>
      </c>
      <c r="J52" s="270" t="s">
        <v>384</v>
      </c>
      <c r="K52" s="269">
        <v>0</v>
      </c>
      <c r="L52" s="267">
        <v>0</v>
      </c>
      <c r="M52" s="270">
        <v>20</v>
      </c>
      <c r="N52" s="183"/>
      <c r="O52" s="183"/>
      <c r="P52" s="183"/>
      <c r="Q52" s="183"/>
      <c r="R52" s="183"/>
      <c r="S52" s="183"/>
      <c r="T52" s="183"/>
      <c r="U52" s="183"/>
      <c r="V52" s="183"/>
      <c r="W52" s="183"/>
      <c r="X52" s="183"/>
      <c r="Y52" s="183"/>
      <c r="Z52" s="183"/>
      <c r="AA52" s="183"/>
      <c r="AB52" s="183"/>
      <c r="AC52" s="183"/>
    </row>
    <row r="53" spans="1:29" x14ac:dyDescent="0.2">
      <c r="A53" s="183"/>
      <c r="B53" s="179" t="s">
        <v>134</v>
      </c>
      <c r="C53" s="32" t="s">
        <v>135</v>
      </c>
      <c r="D53" s="343" t="s">
        <v>136</v>
      </c>
      <c r="E53" s="183"/>
      <c r="F53" s="271" t="s">
        <v>418</v>
      </c>
      <c r="G53" s="183" t="s">
        <v>438</v>
      </c>
      <c r="H53" s="269">
        <v>1</v>
      </c>
      <c r="I53" s="267">
        <v>1</v>
      </c>
      <c r="J53" s="270">
        <v>0</v>
      </c>
      <c r="K53" s="269">
        <v>0</v>
      </c>
      <c r="L53" s="267">
        <v>1</v>
      </c>
      <c r="M53" s="270">
        <v>10</v>
      </c>
      <c r="N53" s="183"/>
      <c r="O53" s="183"/>
      <c r="P53" s="183"/>
      <c r="Q53" s="183"/>
      <c r="R53" s="183"/>
      <c r="S53" s="183"/>
      <c r="T53" s="183"/>
      <c r="U53" s="183"/>
      <c r="V53" s="183"/>
      <c r="W53" s="183"/>
      <c r="X53" s="183"/>
      <c r="Y53" s="183"/>
      <c r="Z53" s="183"/>
      <c r="AA53" s="183"/>
      <c r="AB53" s="183"/>
      <c r="AC53" s="183"/>
    </row>
    <row r="54" spans="1:29" x14ac:dyDescent="0.2">
      <c r="A54" s="183"/>
      <c r="B54" s="344" t="s">
        <v>137</v>
      </c>
      <c r="C54" s="345" t="s">
        <v>138</v>
      </c>
      <c r="D54" s="346" t="s">
        <v>139</v>
      </c>
      <c r="E54" s="212"/>
      <c r="F54" s="271" t="s">
        <v>439</v>
      </c>
      <c r="G54" s="183" t="s">
        <v>440</v>
      </c>
      <c r="H54" s="269">
        <v>3</v>
      </c>
      <c r="I54" s="267">
        <v>2</v>
      </c>
      <c r="J54" s="270">
        <v>34</v>
      </c>
      <c r="K54" s="269">
        <v>0</v>
      </c>
      <c r="L54" s="267">
        <v>1</v>
      </c>
      <c r="M54" s="270">
        <v>3</v>
      </c>
      <c r="N54" s="183"/>
      <c r="O54" s="183"/>
      <c r="P54" s="183"/>
      <c r="Q54" s="183"/>
      <c r="R54" s="183"/>
      <c r="S54" s="183"/>
      <c r="T54" s="183"/>
      <c r="U54" s="183"/>
      <c r="V54" s="183"/>
      <c r="W54" s="183"/>
      <c r="X54" s="183"/>
      <c r="Y54" s="183"/>
      <c r="Z54" s="183"/>
      <c r="AA54" s="183"/>
      <c r="AB54" s="183"/>
      <c r="AC54" s="183"/>
    </row>
    <row r="55" spans="1:29" ht="19" x14ac:dyDescent="0.2">
      <c r="A55" s="183"/>
      <c r="B55" s="179" t="s">
        <v>140</v>
      </c>
      <c r="C55" s="32" t="s">
        <v>141</v>
      </c>
      <c r="D55" s="343" t="s">
        <v>142</v>
      </c>
      <c r="E55" s="183"/>
      <c r="F55" s="271" t="s">
        <v>420</v>
      </c>
      <c r="G55" s="183" t="s">
        <v>441</v>
      </c>
      <c r="H55" s="269">
        <v>7</v>
      </c>
      <c r="I55" s="267">
        <v>0</v>
      </c>
      <c r="J55" s="270">
        <v>32</v>
      </c>
      <c r="K55" s="269">
        <v>2</v>
      </c>
      <c r="L55" s="267">
        <v>2</v>
      </c>
      <c r="M55" s="270">
        <v>18</v>
      </c>
      <c r="N55" s="183"/>
      <c r="O55" s="183"/>
      <c r="P55" s="183"/>
      <c r="Q55" s="183"/>
      <c r="R55" s="183"/>
      <c r="S55" s="183"/>
      <c r="T55" s="183"/>
      <c r="U55" s="183"/>
      <c r="V55" s="183"/>
      <c r="W55" s="183"/>
      <c r="X55" s="183"/>
      <c r="Y55" s="183"/>
      <c r="Z55" s="183"/>
      <c r="AA55" s="183"/>
      <c r="AB55" s="183"/>
      <c r="AC55" s="183"/>
    </row>
    <row r="56" spans="1:29" ht="20" thickBot="1" x14ac:dyDescent="0.25">
      <c r="A56" s="183"/>
      <c r="B56" s="344" t="s">
        <v>143</v>
      </c>
      <c r="C56" s="358" t="s">
        <v>144</v>
      </c>
      <c r="D56" s="359" t="s">
        <v>145</v>
      </c>
      <c r="E56" s="212"/>
      <c r="F56" s="271" t="s">
        <v>420</v>
      </c>
      <c r="G56" s="183" t="s">
        <v>442</v>
      </c>
      <c r="H56" s="269">
        <v>1</v>
      </c>
      <c r="I56" s="267">
        <v>3</v>
      </c>
      <c r="J56" s="270">
        <v>0</v>
      </c>
      <c r="K56" s="269">
        <v>0</v>
      </c>
      <c r="L56" s="267">
        <v>3</v>
      </c>
      <c r="M56" s="270">
        <v>21</v>
      </c>
      <c r="N56" s="183"/>
      <c r="O56" s="183"/>
      <c r="P56" s="183"/>
      <c r="Q56" s="183"/>
      <c r="R56" s="183"/>
      <c r="S56" s="183"/>
      <c r="T56" s="183"/>
      <c r="U56" s="183"/>
      <c r="V56" s="183"/>
      <c r="W56" s="183"/>
      <c r="X56" s="183"/>
      <c r="Y56" s="183"/>
      <c r="Z56" s="183"/>
      <c r="AA56" s="183"/>
      <c r="AB56" s="183"/>
      <c r="AC56" s="183"/>
    </row>
    <row r="57" spans="1:29" ht="17" thickBot="1" x14ac:dyDescent="0.25">
      <c r="A57" s="183"/>
      <c r="B57" s="179" t="s">
        <v>146</v>
      </c>
      <c r="C57" s="180" t="s">
        <v>147</v>
      </c>
      <c r="D57" s="181" t="s">
        <v>148</v>
      </c>
      <c r="E57" s="183"/>
      <c r="F57" s="271" t="s">
        <v>443</v>
      </c>
      <c r="G57" s="183" t="s">
        <v>444</v>
      </c>
      <c r="H57" s="269" t="s">
        <v>384</v>
      </c>
      <c r="I57" s="267" t="s">
        <v>384</v>
      </c>
      <c r="J57" s="270" t="s">
        <v>384</v>
      </c>
      <c r="K57" s="269">
        <v>1</v>
      </c>
      <c r="L57" s="267">
        <v>3</v>
      </c>
      <c r="M57" s="270">
        <v>8</v>
      </c>
      <c r="N57" s="183"/>
      <c r="O57" s="183"/>
      <c r="P57" s="183"/>
      <c r="Q57" s="183"/>
      <c r="R57" s="183"/>
      <c r="S57" s="183"/>
      <c r="T57" s="183"/>
      <c r="U57" s="183"/>
      <c r="V57" s="183"/>
      <c r="W57" s="183"/>
      <c r="X57" s="183"/>
      <c r="Y57" s="183"/>
      <c r="Z57" s="183"/>
      <c r="AA57" s="183"/>
      <c r="AB57" s="183"/>
      <c r="AC57" s="183"/>
    </row>
    <row r="58" spans="1:29" x14ac:dyDescent="0.2">
      <c r="A58" s="183"/>
      <c r="B58" s="191"/>
      <c r="C58" s="192"/>
      <c r="D58" s="193"/>
      <c r="E58" s="183"/>
      <c r="F58" s="271"/>
      <c r="G58" s="183" t="s">
        <v>445</v>
      </c>
      <c r="H58" s="269">
        <v>15</v>
      </c>
      <c r="I58" s="267">
        <v>3</v>
      </c>
      <c r="J58" s="270">
        <v>8</v>
      </c>
      <c r="K58" s="269">
        <v>0</v>
      </c>
      <c r="L58" s="267">
        <v>1</v>
      </c>
      <c r="M58" s="270">
        <v>16</v>
      </c>
      <c r="N58" s="183"/>
      <c r="O58" s="183"/>
      <c r="P58" s="183"/>
      <c r="Q58" s="183"/>
      <c r="R58" s="183"/>
      <c r="S58" s="183"/>
      <c r="T58" s="183"/>
      <c r="U58" s="183"/>
      <c r="V58" s="183"/>
      <c r="W58" s="183"/>
      <c r="X58" s="183"/>
      <c r="Y58" s="183"/>
      <c r="Z58" s="183"/>
      <c r="AA58" s="183"/>
      <c r="AB58" s="183"/>
      <c r="AC58" s="183"/>
    </row>
    <row r="59" spans="1:29" x14ac:dyDescent="0.2">
      <c r="A59" s="183"/>
      <c r="B59" s="179"/>
      <c r="C59" s="32"/>
      <c r="D59" s="32"/>
      <c r="E59" s="183"/>
      <c r="F59" s="271" t="s">
        <v>443</v>
      </c>
      <c r="G59" s="183" t="s">
        <v>446</v>
      </c>
      <c r="H59" s="269">
        <v>3</v>
      </c>
      <c r="I59" s="267">
        <v>1</v>
      </c>
      <c r="J59" s="270">
        <v>26</v>
      </c>
      <c r="K59" s="269">
        <v>0</v>
      </c>
      <c r="L59" s="267">
        <v>0</v>
      </c>
      <c r="M59" s="270">
        <v>29</v>
      </c>
      <c r="N59" s="183"/>
      <c r="O59" s="183"/>
      <c r="P59" s="183"/>
      <c r="Q59" s="183"/>
      <c r="R59" s="183"/>
      <c r="S59" s="183"/>
      <c r="T59" s="183"/>
      <c r="U59" s="183"/>
      <c r="V59" s="183"/>
      <c r="W59" s="183"/>
      <c r="X59" s="183"/>
      <c r="Y59" s="183"/>
      <c r="Z59" s="183"/>
      <c r="AA59" s="183"/>
      <c r="AB59" s="183"/>
      <c r="AC59" s="183"/>
    </row>
    <row r="60" spans="1:29" x14ac:dyDescent="0.2">
      <c r="A60" s="183"/>
      <c r="B60" s="183"/>
      <c r="C60" s="183"/>
      <c r="D60" s="183"/>
      <c r="E60" s="183"/>
      <c r="F60" s="495" t="s">
        <v>514</v>
      </c>
      <c r="G60" s="183" t="s">
        <v>448</v>
      </c>
      <c r="H60" s="269">
        <v>2</v>
      </c>
      <c r="I60" s="267">
        <v>2</v>
      </c>
      <c r="J60" s="270">
        <v>23</v>
      </c>
      <c r="K60" s="269">
        <v>0</v>
      </c>
      <c r="L60" s="267">
        <v>0</v>
      </c>
      <c r="M60" s="270">
        <v>29</v>
      </c>
      <c r="N60" s="183"/>
      <c r="O60" s="183"/>
      <c r="P60" s="183"/>
      <c r="Q60" s="183"/>
      <c r="R60" s="183"/>
      <c r="S60" s="183"/>
      <c r="T60" s="183"/>
      <c r="U60" s="183"/>
      <c r="V60" s="183"/>
      <c r="W60" s="183"/>
      <c r="X60" s="183"/>
      <c r="Y60" s="183"/>
      <c r="Z60" s="183"/>
      <c r="AA60" s="183"/>
      <c r="AB60" s="183"/>
      <c r="AC60" s="183"/>
    </row>
    <row r="61" spans="1:29" ht="19" x14ac:dyDescent="0.2">
      <c r="A61" s="183"/>
      <c r="B61" s="183"/>
      <c r="C61" s="183"/>
      <c r="D61" s="183"/>
      <c r="E61" s="183"/>
      <c r="F61" s="495"/>
      <c r="G61" s="183" t="s">
        <v>449</v>
      </c>
      <c r="H61" s="269">
        <v>4</v>
      </c>
      <c r="I61" s="267">
        <v>2</v>
      </c>
      <c r="J61" s="270">
        <v>11</v>
      </c>
      <c r="K61" s="269">
        <v>0</v>
      </c>
      <c r="L61" s="267" t="s">
        <v>450</v>
      </c>
      <c r="M61" s="270" t="s">
        <v>451</v>
      </c>
      <c r="N61" s="183"/>
      <c r="O61" s="183"/>
      <c r="P61" s="183"/>
      <c r="Q61" s="183"/>
      <c r="R61" s="183"/>
      <c r="S61" s="183"/>
      <c r="T61" s="183"/>
      <c r="U61" s="183"/>
      <c r="V61" s="183"/>
      <c r="W61" s="183"/>
      <c r="X61" s="183"/>
      <c r="Y61" s="183"/>
      <c r="Z61" s="183"/>
      <c r="AA61" s="183"/>
      <c r="AB61" s="183"/>
      <c r="AC61" s="183"/>
    </row>
    <row r="62" spans="1:29" ht="18" x14ac:dyDescent="0.25">
      <c r="A62" s="183"/>
      <c r="B62" s="183"/>
      <c r="C62" s="183"/>
      <c r="D62" s="183"/>
      <c r="E62" s="183"/>
      <c r="F62" s="487" t="s">
        <v>515</v>
      </c>
      <c r="G62" s="183" t="s">
        <v>453</v>
      </c>
      <c r="H62" s="269">
        <v>6</v>
      </c>
      <c r="I62" s="267">
        <v>1</v>
      </c>
      <c r="J62" s="270">
        <v>13</v>
      </c>
      <c r="K62" s="269">
        <v>0</v>
      </c>
      <c r="L62" s="267">
        <v>0</v>
      </c>
      <c r="M62" s="270">
        <v>32</v>
      </c>
      <c r="N62" s="183"/>
      <c r="O62" s="183"/>
      <c r="P62" s="183"/>
      <c r="Q62" s="183"/>
      <c r="R62" s="183"/>
      <c r="S62" s="183"/>
      <c r="T62" s="183"/>
      <c r="U62" s="183"/>
      <c r="V62" s="183"/>
      <c r="W62" s="183"/>
      <c r="X62" s="183"/>
      <c r="Y62" s="183"/>
      <c r="Z62" s="183"/>
      <c r="AA62" s="183"/>
      <c r="AB62" s="183"/>
      <c r="AC62" s="183"/>
    </row>
    <row r="63" spans="1:29" ht="19" x14ac:dyDescent="0.2">
      <c r="A63" s="183"/>
      <c r="B63" s="183"/>
      <c r="C63" s="183"/>
      <c r="D63" s="183"/>
      <c r="E63" s="183"/>
      <c r="F63" s="487"/>
      <c r="G63" s="183" t="s">
        <v>454</v>
      </c>
      <c r="H63" s="269">
        <v>4</v>
      </c>
      <c r="I63" s="267">
        <v>1</v>
      </c>
      <c r="J63" s="270">
        <v>6</v>
      </c>
      <c r="K63" s="269">
        <v>0</v>
      </c>
      <c r="L63" s="267">
        <v>2</v>
      </c>
      <c r="M63" s="270">
        <v>32</v>
      </c>
      <c r="N63" s="183"/>
      <c r="O63" s="183"/>
      <c r="P63" s="183"/>
      <c r="Q63" s="183"/>
      <c r="R63" s="183"/>
      <c r="S63" s="183"/>
      <c r="T63" s="183"/>
      <c r="U63" s="183"/>
      <c r="V63" s="183"/>
      <c r="W63" s="183"/>
      <c r="X63" s="183"/>
      <c r="Y63" s="183"/>
      <c r="Z63" s="183"/>
      <c r="AA63" s="183"/>
      <c r="AB63" s="183"/>
      <c r="AC63" s="183"/>
    </row>
    <row r="64" spans="1:29" x14ac:dyDescent="0.2">
      <c r="A64" s="183"/>
      <c r="B64" s="183"/>
      <c r="C64" s="183"/>
      <c r="D64" s="183"/>
      <c r="E64" s="183"/>
      <c r="F64" s="271" t="s">
        <v>418</v>
      </c>
      <c r="G64" s="183" t="s">
        <v>455</v>
      </c>
      <c r="H64" s="269">
        <v>4</v>
      </c>
      <c r="I64" s="267">
        <v>2</v>
      </c>
      <c r="J64" s="270">
        <v>21</v>
      </c>
      <c r="K64" s="269">
        <v>0</v>
      </c>
      <c r="L64" s="267">
        <v>1</v>
      </c>
      <c r="M64" s="270">
        <v>2</v>
      </c>
      <c r="N64" s="183"/>
      <c r="O64" s="183"/>
      <c r="P64" s="183"/>
      <c r="Q64" s="183"/>
      <c r="R64" s="183"/>
      <c r="S64" s="183"/>
      <c r="T64" s="183"/>
      <c r="U64" s="183"/>
      <c r="V64" s="183"/>
      <c r="W64" s="183"/>
      <c r="X64" s="183"/>
      <c r="Y64" s="183"/>
      <c r="Z64" s="183"/>
      <c r="AA64" s="183"/>
      <c r="AB64" s="183"/>
      <c r="AC64" s="183"/>
    </row>
    <row r="65" spans="1:29" x14ac:dyDescent="0.2">
      <c r="A65" s="183"/>
      <c r="B65" s="183"/>
      <c r="C65" s="183"/>
      <c r="D65" s="183"/>
      <c r="E65" s="183"/>
      <c r="F65" s="271" t="s">
        <v>456</v>
      </c>
      <c r="G65" s="360" t="s">
        <v>457</v>
      </c>
      <c r="H65" s="269" t="s">
        <v>384</v>
      </c>
      <c r="I65" s="267" t="s">
        <v>384</v>
      </c>
      <c r="J65" s="270" t="s">
        <v>458</v>
      </c>
      <c r="K65" s="269">
        <v>1</v>
      </c>
      <c r="L65" s="267">
        <v>2</v>
      </c>
      <c r="M65" s="270">
        <v>13</v>
      </c>
      <c r="N65" s="183"/>
      <c r="O65" s="183"/>
      <c r="P65" s="183"/>
      <c r="Q65" s="183"/>
      <c r="R65" s="183"/>
      <c r="S65" s="183"/>
      <c r="T65" s="183"/>
      <c r="U65" s="183"/>
      <c r="V65" s="183"/>
      <c r="W65" s="183"/>
      <c r="X65" s="183"/>
      <c r="Y65" s="183"/>
      <c r="Z65" s="183"/>
      <c r="AA65" s="183"/>
      <c r="AB65" s="183"/>
      <c r="AC65" s="183"/>
    </row>
    <row r="66" spans="1:29" x14ac:dyDescent="0.2">
      <c r="A66" s="183"/>
      <c r="B66" s="183"/>
      <c r="C66" s="183"/>
      <c r="D66" s="183"/>
      <c r="E66" s="183"/>
      <c r="F66" s="271" t="s">
        <v>418</v>
      </c>
      <c r="G66" s="183" t="s">
        <v>459</v>
      </c>
      <c r="H66" s="269">
        <v>10</v>
      </c>
      <c r="I66" s="267">
        <v>2</v>
      </c>
      <c r="J66" s="270">
        <v>39</v>
      </c>
      <c r="K66" s="269">
        <v>0</v>
      </c>
      <c r="L66" s="267">
        <v>3</v>
      </c>
      <c r="M66" s="270">
        <v>18</v>
      </c>
      <c r="N66" s="183"/>
      <c r="O66" s="183"/>
      <c r="P66" s="183"/>
      <c r="Q66" s="183"/>
      <c r="R66" s="183"/>
      <c r="S66" s="183"/>
      <c r="T66" s="183"/>
      <c r="U66" s="183"/>
      <c r="V66" s="183"/>
      <c r="W66" s="183"/>
      <c r="X66" s="183"/>
      <c r="Y66" s="183"/>
      <c r="Z66" s="183"/>
      <c r="AA66" s="183"/>
      <c r="AB66" s="183"/>
      <c r="AC66" s="183"/>
    </row>
    <row r="67" spans="1:29" x14ac:dyDescent="0.2">
      <c r="A67" s="183"/>
      <c r="B67" s="183"/>
      <c r="C67" s="183"/>
      <c r="D67" s="183"/>
      <c r="E67" s="183"/>
      <c r="F67" s="268"/>
      <c r="G67" s="321" t="s">
        <v>424</v>
      </c>
      <c r="H67" s="285">
        <v>104</v>
      </c>
      <c r="I67" s="286">
        <v>0</v>
      </c>
      <c r="J67" s="287">
        <v>20</v>
      </c>
      <c r="K67" s="285">
        <v>16</v>
      </c>
      <c r="L67" s="286">
        <v>3</v>
      </c>
      <c r="M67" s="287">
        <v>6</v>
      </c>
      <c r="N67" s="183"/>
      <c r="O67" s="183"/>
      <c r="P67" s="183"/>
      <c r="Q67" s="183"/>
      <c r="R67" s="183"/>
      <c r="S67" s="183"/>
      <c r="T67" s="183"/>
      <c r="U67" s="183"/>
      <c r="V67" s="183"/>
      <c r="W67" s="183"/>
      <c r="X67" s="183"/>
      <c r="Y67" s="183"/>
      <c r="Z67" s="183"/>
      <c r="AA67" s="183"/>
      <c r="AB67" s="183"/>
      <c r="AC67" s="183"/>
    </row>
    <row r="68" spans="1:29" ht="19" x14ac:dyDescent="0.2">
      <c r="A68" s="183"/>
      <c r="B68" s="183"/>
      <c r="C68" s="183"/>
      <c r="D68" s="183"/>
      <c r="E68" s="183"/>
      <c r="F68" s="268"/>
      <c r="G68" s="321" t="s">
        <v>460</v>
      </c>
      <c r="H68" s="280">
        <v>223</v>
      </c>
      <c r="I68" s="281">
        <v>3</v>
      </c>
      <c r="J68" s="282">
        <v>38</v>
      </c>
      <c r="K68" s="280">
        <v>51</v>
      </c>
      <c r="L68" s="281">
        <v>0</v>
      </c>
      <c r="M68" s="282">
        <v>3</v>
      </c>
      <c r="N68" s="183"/>
      <c r="O68" s="183"/>
      <c r="P68" s="183"/>
      <c r="Q68" s="183"/>
      <c r="R68" s="183"/>
      <c r="S68" s="183"/>
      <c r="T68" s="183"/>
      <c r="U68" s="183"/>
      <c r="V68" s="183"/>
      <c r="W68" s="183"/>
      <c r="X68" s="183"/>
      <c r="Y68" s="183"/>
      <c r="Z68" s="183"/>
      <c r="AA68" s="183"/>
      <c r="AB68" s="183"/>
      <c r="AC68" s="183"/>
    </row>
    <row r="69" spans="1:29" x14ac:dyDescent="0.2">
      <c r="A69" s="183"/>
      <c r="B69" s="183"/>
      <c r="C69" s="183"/>
      <c r="D69" s="183"/>
      <c r="E69" s="183"/>
      <c r="F69" s="268"/>
      <c r="G69" s="183" t="s">
        <v>461</v>
      </c>
      <c r="H69" s="275">
        <v>328</v>
      </c>
      <c r="I69" s="276">
        <v>0</v>
      </c>
      <c r="J69" s="277">
        <v>18</v>
      </c>
      <c r="K69" s="275">
        <v>67</v>
      </c>
      <c r="L69" s="276">
        <v>3</v>
      </c>
      <c r="M69" s="277">
        <v>9</v>
      </c>
      <c r="N69" s="183"/>
      <c r="O69" s="183"/>
      <c r="P69" s="183"/>
      <c r="Q69" s="183"/>
      <c r="R69" s="183"/>
      <c r="S69" s="183"/>
      <c r="T69" s="183"/>
      <c r="U69" s="183"/>
      <c r="V69" s="183"/>
      <c r="W69" s="183"/>
      <c r="X69" s="183"/>
      <c r="Y69" s="183"/>
      <c r="Z69" s="183"/>
      <c r="AA69" s="183"/>
      <c r="AB69" s="183"/>
      <c r="AC69" s="183"/>
    </row>
    <row r="70" spans="1:29" ht="19" x14ac:dyDescent="0.2">
      <c r="A70" s="183"/>
      <c r="B70" s="183"/>
      <c r="C70" s="183"/>
      <c r="D70" s="183"/>
      <c r="E70" s="183"/>
      <c r="F70" s="268"/>
      <c r="G70" s="330" t="s">
        <v>462</v>
      </c>
      <c r="H70" s="295">
        <v>4</v>
      </c>
      <c r="I70" s="296">
        <v>0</v>
      </c>
      <c r="J70" s="297">
        <v>0</v>
      </c>
      <c r="K70" s="267"/>
      <c r="L70" s="267"/>
      <c r="M70" s="270"/>
      <c r="N70" s="183"/>
      <c r="O70" s="183"/>
      <c r="P70" s="183"/>
      <c r="Q70" s="183"/>
      <c r="R70" s="183"/>
      <c r="S70" s="183"/>
      <c r="T70" s="183"/>
      <c r="U70" s="183"/>
      <c r="V70" s="183"/>
      <c r="W70" s="183"/>
      <c r="X70" s="183"/>
      <c r="Y70" s="183"/>
      <c r="Z70" s="183"/>
      <c r="AA70" s="183"/>
      <c r="AB70" s="183"/>
      <c r="AC70" s="183"/>
    </row>
    <row r="71" spans="1:29" x14ac:dyDescent="0.2">
      <c r="A71" s="183"/>
      <c r="B71" s="183"/>
      <c r="C71" s="183"/>
      <c r="D71" s="183"/>
      <c r="E71" s="183"/>
      <c r="F71" s="268"/>
      <c r="G71" s="330"/>
      <c r="H71" s="298">
        <v>332</v>
      </c>
      <c r="I71" s="299">
        <v>0</v>
      </c>
      <c r="J71" s="300">
        <v>18</v>
      </c>
      <c r="K71" s="267"/>
      <c r="L71" s="267"/>
      <c r="M71" s="270"/>
      <c r="N71" s="183"/>
      <c r="O71" s="183"/>
      <c r="P71" s="183"/>
      <c r="Q71" s="183"/>
      <c r="R71" s="183"/>
      <c r="S71" s="183"/>
      <c r="T71" s="183"/>
      <c r="U71" s="183"/>
      <c r="V71" s="183"/>
      <c r="W71" s="183"/>
      <c r="X71" s="183"/>
      <c r="Y71" s="183"/>
      <c r="Z71" s="183"/>
      <c r="AA71" s="183"/>
      <c r="AB71" s="183"/>
      <c r="AC71" s="183"/>
    </row>
    <row r="72" spans="1:29" x14ac:dyDescent="0.2">
      <c r="A72" s="183"/>
      <c r="B72" s="183"/>
      <c r="C72" s="183"/>
      <c r="D72" s="183"/>
      <c r="E72" s="183"/>
      <c r="F72" s="268"/>
      <c r="G72" s="330"/>
      <c r="H72" s="301">
        <v>67</v>
      </c>
      <c r="I72" s="302">
        <v>3</v>
      </c>
      <c r="J72" s="303">
        <v>9</v>
      </c>
      <c r="K72" s="267"/>
      <c r="L72" s="267"/>
      <c r="M72" s="270"/>
      <c r="N72" s="183"/>
      <c r="O72" s="183"/>
      <c r="P72" s="183"/>
      <c r="Q72" s="183"/>
      <c r="R72" s="183"/>
      <c r="S72" s="183"/>
      <c r="T72" s="183"/>
      <c r="U72" s="183"/>
      <c r="V72" s="183"/>
      <c r="W72" s="183"/>
      <c r="X72" s="183"/>
      <c r="Y72" s="183"/>
      <c r="Z72" s="183"/>
      <c r="AA72" s="183"/>
      <c r="AB72" s="183"/>
      <c r="AC72" s="183"/>
    </row>
    <row r="73" spans="1:29" x14ac:dyDescent="0.2">
      <c r="A73" s="183"/>
      <c r="B73" s="183"/>
      <c r="C73" s="183"/>
      <c r="D73" s="183"/>
      <c r="E73" s="183"/>
      <c r="F73" s="268"/>
      <c r="G73" s="330"/>
      <c r="H73" s="304">
        <v>399</v>
      </c>
      <c r="I73" s="305">
        <v>3</v>
      </c>
      <c r="J73" s="306">
        <v>27</v>
      </c>
      <c r="K73" s="267"/>
      <c r="L73" s="267"/>
      <c r="M73" s="270"/>
      <c r="N73" s="183"/>
      <c r="O73" s="183"/>
      <c r="P73" s="183"/>
      <c r="Q73" s="183"/>
      <c r="R73" s="183"/>
      <c r="S73" s="183"/>
      <c r="T73" s="183"/>
      <c r="U73" s="183"/>
      <c r="V73" s="183"/>
      <c r="W73" s="183"/>
      <c r="X73" s="183"/>
      <c r="Y73" s="183"/>
      <c r="Z73" s="183"/>
      <c r="AA73" s="183"/>
      <c r="AB73" s="183"/>
      <c r="AC73" s="183"/>
    </row>
    <row r="74" spans="1:29" x14ac:dyDescent="0.2">
      <c r="A74" s="183"/>
      <c r="B74" s="183"/>
      <c r="C74" s="183"/>
      <c r="D74" s="183"/>
      <c r="E74" s="183"/>
      <c r="F74" s="268"/>
      <c r="G74" s="183"/>
      <c r="H74" s="267"/>
      <c r="I74" s="267"/>
      <c r="J74" s="267"/>
      <c r="K74" s="267"/>
      <c r="L74" s="267"/>
      <c r="M74" s="270"/>
      <c r="N74" s="183"/>
      <c r="O74" s="183"/>
      <c r="P74" s="183"/>
      <c r="Q74" s="183"/>
      <c r="R74" s="183"/>
      <c r="S74" s="183"/>
      <c r="T74" s="183"/>
      <c r="U74" s="183"/>
      <c r="V74" s="183"/>
      <c r="W74" s="183"/>
      <c r="X74" s="183"/>
      <c r="Y74" s="183"/>
      <c r="Z74" s="183"/>
      <c r="AA74" s="183"/>
      <c r="AB74" s="183"/>
      <c r="AC74" s="183"/>
    </row>
    <row r="75" spans="1:29" ht="85" customHeight="1" x14ac:dyDescent="0.2">
      <c r="A75" s="183"/>
      <c r="B75" s="183"/>
      <c r="C75" s="183"/>
      <c r="D75" s="183"/>
      <c r="E75" s="183"/>
      <c r="F75" s="278"/>
      <c r="G75" s="480" t="s">
        <v>463</v>
      </c>
      <c r="H75" s="480"/>
      <c r="I75" s="480"/>
      <c r="J75" s="480"/>
      <c r="K75" s="281"/>
      <c r="L75" s="281"/>
      <c r="M75" s="282"/>
      <c r="N75" s="183"/>
      <c r="O75" s="183"/>
      <c r="P75" s="183"/>
      <c r="Q75" s="183"/>
      <c r="R75" s="183"/>
      <c r="S75" s="183"/>
      <c r="T75" s="183"/>
      <c r="U75" s="183"/>
      <c r="V75" s="183"/>
      <c r="W75" s="183"/>
      <c r="X75" s="183"/>
      <c r="Y75" s="183"/>
      <c r="Z75" s="183"/>
      <c r="AA75" s="183"/>
      <c r="AB75" s="183"/>
      <c r="AC75" s="183"/>
    </row>
    <row r="76" spans="1:29" x14ac:dyDescent="0.2">
      <c r="A76" s="183"/>
      <c r="B76" s="183"/>
      <c r="C76" s="183"/>
      <c r="D76" s="183"/>
      <c r="E76" s="183"/>
      <c r="F76" s="265"/>
      <c r="G76" s="183"/>
      <c r="H76" s="267"/>
      <c r="I76" s="267"/>
      <c r="J76" s="267"/>
      <c r="K76" s="267"/>
      <c r="L76" s="267"/>
      <c r="M76" s="267"/>
      <c r="N76" s="183"/>
      <c r="O76" s="183"/>
      <c r="P76" s="183"/>
      <c r="Q76" s="183"/>
      <c r="R76" s="183"/>
      <c r="S76" s="183"/>
      <c r="T76" s="183"/>
      <c r="U76" s="183"/>
      <c r="V76" s="183"/>
      <c r="W76" s="183"/>
      <c r="X76" s="183"/>
      <c r="Y76" s="183"/>
      <c r="Z76" s="183"/>
      <c r="AA76" s="183"/>
      <c r="AB76" s="183"/>
      <c r="AC76" s="183"/>
    </row>
    <row r="77" spans="1:29" x14ac:dyDescent="0.2">
      <c r="A77" s="183"/>
      <c r="B77" s="183"/>
      <c r="C77" s="183"/>
      <c r="D77" s="183"/>
      <c r="E77" s="183"/>
      <c r="F77" s="265"/>
      <c r="G77" s="183"/>
      <c r="H77" s="267"/>
      <c r="I77" s="267"/>
      <c r="J77" s="267"/>
      <c r="K77" s="267"/>
      <c r="L77" s="267"/>
      <c r="M77" s="267"/>
      <c r="N77" s="183"/>
      <c r="O77" s="183"/>
      <c r="P77" s="183"/>
      <c r="Q77" s="183"/>
      <c r="R77" s="183"/>
      <c r="S77" s="183"/>
      <c r="T77" s="183"/>
      <c r="U77" s="183"/>
      <c r="V77" s="183"/>
      <c r="W77" s="183"/>
      <c r="X77" s="183"/>
      <c r="Y77" s="183"/>
      <c r="Z77" s="183"/>
      <c r="AA77" s="183"/>
      <c r="AB77" s="183"/>
      <c r="AC77" s="183"/>
    </row>
    <row r="78" spans="1:29" x14ac:dyDescent="0.2">
      <c r="A78" s="183"/>
      <c r="B78" s="183"/>
      <c r="C78" s="183"/>
      <c r="D78" s="183"/>
      <c r="E78" s="183"/>
      <c r="F78" s="265"/>
      <c r="G78" s="183"/>
      <c r="H78" s="267"/>
      <c r="I78" s="267"/>
      <c r="J78" s="267"/>
      <c r="K78" s="267"/>
      <c r="L78" s="267"/>
      <c r="M78" s="267"/>
      <c r="N78" s="183"/>
      <c r="O78" s="183"/>
      <c r="P78" s="183"/>
      <c r="Q78" s="183"/>
      <c r="R78" s="183"/>
      <c r="S78" s="183"/>
      <c r="T78" s="183"/>
      <c r="U78" s="183"/>
      <c r="V78" s="183"/>
      <c r="W78" s="183"/>
      <c r="X78" s="183"/>
      <c r="Y78" s="183"/>
      <c r="Z78" s="183"/>
      <c r="AA78" s="183"/>
      <c r="AB78" s="183"/>
      <c r="AC78" s="183"/>
    </row>
    <row r="79" spans="1:29" x14ac:dyDescent="0.2">
      <c r="A79" s="183"/>
      <c r="B79" s="183"/>
      <c r="C79" s="183"/>
      <c r="D79" s="183"/>
      <c r="E79" s="183"/>
      <c r="F79" s="265"/>
      <c r="G79" s="183"/>
      <c r="H79" s="267"/>
      <c r="I79" s="267"/>
      <c r="J79" s="267"/>
      <c r="K79" s="267"/>
      <c r="L79" s="267"/>
      <c r="M79" s="267"/>
      <c r="N79" s="183"/>
      <c r="O79" s="183"/>
      <c r="P79" s="183"/>
      <c r="Q79" s="183"/>
      <c r="R79" s="183"/>
      <c r="S79" s="183"/>
      <c r="T79" s="183"/>
      <c r="U79" s="183"/>
      <c r="V79" s="183"/>
      <c r="W79" s="183"/>
      <c r="X79" s="183"/>
      <c r="Y79" s="183"/>
      <c r="Z79" s="183"/>
      <c r="AA79" s="183"/>
      <c r="AB79" s="183"/>
      <c r="AC79" s="183"/>
    </row>
    <row r="80" spans="1:29" x14ac:dyDescent="0.2">
      <c r="A80" s="183"/>
      <c r="B80" s="183"/>
      <c r="C80" s="183"/>
      <c r="D80" s="183"/>
      <c r="E80" s="183"/>
      <c r="F80" s="265"/>
      <c r="G80" s="183"/>
      <c r="H80" s="267"/>
      <c r="I80" s="267"/>
      <c r="J80" s="267"/>
      <c r="K80" s="267"/>
      <c r="L80" s="267"/>
      <c r="M80" s="267"/>
      <c r="N80" s="183"/>
      <c r="O80" s="183"/>
      <c r="P80" s="183"/>
      <c r="Q80" s="183"/>
      <c r="R80" s="183"/>
      <c r="S80" s="183"/>
      <c r="T80" s="183"/>
      <c r="U80" s="183"/>
      <c r="V80" s="183"/>
      <c r="W80" s="183"/>
      <c r="X80" s="183"/>
      <c r="Y80" s="183"/>
      <c r="Z80" s="183"/>
      <c r="AA80" s="183"/>
      <c r="AB80" s="183"/>
      <c r="AC80" s="183"/>
    </row>
    <row r="81" spans="1:29" x14ac:dyDescent="0.2">
      <c r="A81" s="183"/>
      <c r="B81" s="183"/>
      <c r="C81" s="183"/>
      <c r="D81" s="183"/>
      <c r="E81" s="183"/>
      <c r="F81" s="265"/>
      <c r="G81" s="183"/>
      <c r="H81" s="267"/>
      <c r="I81" s="267"/>
      <c r="J81" s="267"/>
      <c r="K81" s="267"/>
      <c r="L81" s="267"/>
      <c r="M81" s="267"/>
      <c r="N81" s="183"/>
      <c r="O81" s="183"/>
      <c r="P81" s="183"/>
      <c r="Q81" s="183"/>
      <c r="R81" s="183"/>
      <c r="S81" s="183"/>
      <c r="T81" s="183"/>
      <c r="U81" s="183"/>
      <c r="V81" s="183"/>
      <c r="W81" s="183"/>
      <c r="X81" s="183"/>
      <c r="Y81" s="183"/>
      <c r="Z81" s="183"/>
      <c r="AA81" s="183"/>
      <c r="AB81" s="183"/>
      <c r="AC81" s="183"/>
    </row>
    <row r="82" spans="1:29" x14ac:dyDescent="0.2">
      <c r="A82" s="183"/>
      <c r="B82" s="183"/>
      <c r="C82" s="183"/>
      <c r="D82" s="183"/>
      <c r="E82" s="183"/>
      <c r="F82" s="265"/>
      <c r="G82" s="183"/>
      <c r="H82" s="267"/>
      <c r="I82" s="267"/>
      <c r="J82" s="267"/>
      <c r="K82" s="267"/>
      <c r="L82" s="267"/>
      <c r="M82" s="267"/>
      <c r="N82" s="183"/>
      <c r="O82" s="183"/>
      <c r="P82" s="183"/>
      <c r="Q82" s="183"/>
      <c r="R82" s="183"/>
      <c r="S82" s="183"/>
      <c r="T82" s="183"/>
      <c r="U82" s="183"/>
      <c r="V82" s="183"/>
      <c r="W82" s="183"/>
      <c r="X82" s="183"/>
      <c r="Y82" s="183"/>
      <c r="Z82" s="183"/>
      <c r="AA82" s="183"/>
      <c r="AB82" s="183"/>
      <c r="AC82" s="183"/>
    </row>
    <row r="83" spans="1:29" x14ac:dyDescent="0.2">
      <c r="A83" s="183"/>
      <c r="B83" s="183"/>
      <c r="C83" s="183"/>
      <c r="D83" s="183"/>
      <c r="E83" s="183"/>
      <c r="F83" s="265"/>
      <c r="G83" s="183"/>
      <c r="H83" s="267"/>
      <c r="I83" s="267"/>
      <c r="J83" s="267"/>
      <c r="K83" s="267"/>
      <c r="L83" s="267"/>
      <c r="M83" s="267"/>
      <c r="N83" s="183"/>
      <c r="O83" s="183"/>
      <c r="P83" s="183"/>
      <c r="Q83" s="183"/>
      <c r="R83" s="183"/>
      <c r="S83" s="183"/>
      <c r="T83" s="183"/>
      <c r="U83" s="183"/>
      <c r="V83" s="183"/>
      <c r="W83" s="183"/>
      <c r="X83" s="183"/>
      <c r="Y83" s="183"/>
      <c r="Z83" s="183"/>
      <c r="AA83" s="183"/>
      <c r="AB83" s="183"/>
      <c r="AC83" s="183"/>
    </row>
    <row r="84" spans="1:29" x14ac:dyDescent="0.2">
      <c r="A84" s="183"/>
      <c r="B84" s="183"/>
      <c r="C84" s="183"/>
      <c r="D84" s="183"/>
      <c r="E84" s="183"/>
      <c r="F84" s="265"/>
      <c r="G84" s="183"/>
      <c r="H84" s="267"/>
      <c r="I84" s="267"/>
      <c r="J84" s="267"/>
      <c r="K84" s="267"/>
      <c r="L84" s="267"/>
      <c r="M84" s="267"/>
      <c r="N84" s="183"/>
      <c r="O84" s="183"/>
      <c r="P84" s="183"/>
      <c r="Q84" s="183"/>
      <c r="R84" s="183"/>
      <c r="S84" s="183"/>
      <c r="T84" s="183"/>
      <c r="U84" s="183"/>
      <c r="V84" s="183"/>
      <c r="W84" s="183"/>
      <c r="X84" s="183"/>
      <c r="Y84" s="183"/>
      <c r="Z84" s="183"/>
      <c r="AA84" s="183"/>
      <c r="AB84" s="183"/>
      <c r="AC84" s="183"/>
    </row>
    <row r="85" spans="1:29" x14ac:dyDescent="0.2">
      <c r="A85" s="183"/>
      <c r="B85" s="183"/>
      <c r="C85" s="183"/>
      <c r="D85" s="183"/>
      <c r="E85" s="183"/>
      <c r="F85" s="265"/>
      <c r="G85" s="183"/>
      <c r="H85" s="267"/>
      <c r="I85" s="267"/>
      <c r="J85" s="267"/>
      <c r="K85" s="267"/>
      <c r="L85" s="267"/>
      <c r="M85" s="267"/>
      <c r="N85" s="183"/>
      <c r="O85" s="183"/>
      <c r="P85" s="183"/>
      <c r="Q85" s="183"/>
      <c r="R85" s="183"/>
      <c r="S85" s="183"/>
      <c r="T85" s="183"/>
      <c r="U85" s="183"/>
      <c r="V85" s="183"/>
      <c r="W85" s="183"/>
      <c r="X85" s="183"/>
      <c r="Y85" s="183"/>
      <c r="Z85" s="183"/>
      <c r="AA85" s="183"/>
      <c r="AB85" s="183"/>
      <c r="AC85" s="183"/>
    </row>
  </sheetData>
  <mergeCells count="9">
    <mergeCell ref="F24:F25"/>
    <mergeCell ref="F60:F61"/>
    <mergeCell ref="F62:F63"/>
    <mergeCell ref="G75:J75"/>
    <mergeCell ref="B2:D2"/>
    <mergeCell ref="F2:M2"/>
    <mergeCell ref="H3:J3"/>
    <mergeCell ref="K3:M3"/>
    <mergeCell ref="O9:O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6CDC-AA39-4842-A4B9-71CE9FA85898}">
  <dimension ref="A1:AM88"/>
  <sheetViews>
    <sheetView workbookViewId="0"/>
  </sheetViews>
  <sheetFormatPr baseColWidth="10" defaultRowHeight="16" x14ac:dyDescent="0.2"/>
  <cols>
    <col min="1" max="1" width="4.33203125" style="255" customWidth="1"/>
    <col min="2" max="2" width="24.5" style="255" customWidth="1"/>
    <col min="3" max="8" width="2.33203125" style="475" customWidth="1"/>
    <col min="9" max="9" width="1.33203125" style="255" customWidth="1"/>
    <col min="10" max="10" width="5" style="291" customWidth="1"/>
    <col min="11" max="11" width="5.1640625" style="291" customWidth="1"/>
    <col min="12" max="12" width="5.33203125" style="291" customWidth="1"/>
    <col min="13" max="13" width="10.1640625" style="19" customWidth="1"/>
    <col min="14" max="14" width="40.33203125" style="476" customWidth="1"/>
    <col min="15" max="15" width="4" style="291" customWidth="1"/>
    <col min="16" max="17" width="2.83203125" style="291" customWidth="1"/>
    <col min="18" max="18" width="10.33203125" style="255" customWidth="1"/>
    <col min="19" max="19" width="25.5" style="255" customWidth="1"/>
    <col min="20" max="20" width="11.83203125" style="255" customWidth="1"/>
    <col min="21" max="21" width="10" style="255" customWidth="1"/>
    <col min="22" max="22" width="10.83203125" style="255"/>
    <col min="23" max="23" width="61" style="255" customWidth="1"/>
    <col min="24" max="24" width="3.33203125" style="255" customWidth="1"/>
    <col min="25" max="25" width="9.83203125" style="255" customWidth="1"/>
    <col min="26" max="16384" width="10.83203125" style="255"/>
  </cols>
  <sheetData>
    <row r="1" spans="1:39" ht="15" customHeight="1" x14ac:dyDescent="0.2">
      <c r="A1" s="183"/>
      <c r="B1" s="183"/>
      <c r="C1" s="362"/>
      <c r="D1" s="362"/>
      <c r="E1" s="362"/>
      <c r="F1" s="362"/>
      <c r="G1" s="362"/>
      <c r="H1" s="362"/>
      <c r="I1" s="183"/>
      <c r="J1" s="267"/>
      <c r="K1" s="267"/>
      <c r="L1" s="267"/>
      <c r="M1" s="212"/>
      <c r="N1" s="360"/>
      <c r="O1" s="267"/>
      <c r="P1" s="267"/>
      <c r="Q1" s="267"/>
      <c r="R1" s="183"/>
      <c r="S1" s="183"/>
      <c r="T1" s="32"/>
      <c r="U1" s="32"/>
      <c r="V1" s="32"/>
      <c r="W1" s="183"/>
      <c r="X1" s="183"/>
    </row>
    <row r="2" spans="1:39" ht="23" customHeight="1" x14ac:dyDescent="0.2">
      <c r="A2" s="183"/>
      <c r="B2" s="593" t="s">
        <v>516</v>
      </c>
      <c r="C2" s="594"/>
      <c r="D2" s="594"/>
      <c r="E2" s="594"/>
      <c r="F2" s="594"/>
      <c r="G2" s="594"/>
      <c r="H2" s="594"/>
      <c r="I2" s="594"/>
      <c r="J2" s="594"/>
      <c r="K2" s="594"/>
      <c r="L2" s="595"/>
      <c r="M2" s="212"/>
      <c r="N2" s="593" t="s">
        <v>517</v>
      </c>
      <c r="O2" s="594"/>
      <c r="P2" s="594"/>
      <c r="Q2" s="595"/>
      <c r="R2" s="183"/>
      <c r="S2" s="596" t="s">
        <v>518</v>
      </c>
      <c r="T2" s="597"/>
      <c r="U2" s="598"/>
      <c r="V2" s="599" t="s">
        <v>519</v>
      </c>
      <c r="W2" s="363" t="s">
        <v>520</v>
      </c>
      <c r="X2" s="183"/>
    </row>
    <row r="3" spans="1:39" s="183" customFormat="1" ht="24" customHeight="1" thickBot="1" x14ac:dyDescent="0.25">
      <c r="C3" s="600" t="s">
        <v>521</v>
      </c>
      <c r="D3" s="600"/>
      <c r="E3" s="600"/>
      <c r="F3" s="600" t="s">
        <v>378</v>
      </c>
      <c r="G3" s="600"/>
      <c r="H3" s="600"/>
      <c r="J3" s="536" t="s">
        <v>522</v>
      </c>
      <c r="K3" s="536"/>
      <c r="L3" s="536"/>
      <c r="M3" s="212"/>
      <c r="N3" s="360"/>
      <c r="O3" s="267"/>
      <c r="P3" s="267"/>
      <c r="Q3" s="267"/>
      <c r="S3" s="185"/>
      <c r="T3" s="341" t="s">
        <v>0</v>
      </c>
      <c r="U3" s="342" t="s">
        <v>1</v>
      </c>
      <c r="V3" s="599"/>
    </row>
    <row r="4" spans="1:39" ht="18" thickTop="1" thickBot="1" x14ac:dyDescent="0.25">
      <c r="A4" s="183"/>
      <c r="B4" s="364" t="s">
        <v>403</v>
      </c>
      <c r="C4" s="365" t="s">
        <v>384</v>
      </c>
      <c r="D4" s="366" t="s">
        <v>384</v>
      </c>
      <c r="E4" s="366" t="s">
        <v>384</v>
      </c>
      <c r="F4" s="365">
        <v>2</v>
      </c>
      <c r="G4" s="366">
        <v>2</v>
      </c>
      <c r="H4" s="367">
        <v>18</v>
      </c>
      <c r="I4" s="368"/>
      <c r="J4" s="368">
        <v>2</v>
      </c>
      <c r="K4" s="368">
        <v>2</v>
      </c>
      <c r="L4" s="369">
        <v>18</v>
      </c>
      <c r="M4" s="183" t="s">
        <v>523</v>
      </c>
      <c r="N4" s="255" t="s">
        <v>524</v>
      </c>
      <c r="O4" s="601" t="s">
        <v>523</v>
      </c>
      <c r="P4" s="601"/>
      <c r="Q4" s="601"/>
      <c r="R4" s="183" t="s">
        <v>523</v>
      </c>
      <c r="S4" s="364" t="s">
        <v>2</v>
      </c>
      <c r="T4" s="370" t="s">
        <v>3</v>
      </c>
      <c r="U4" s="371" t="s">
        <v>3</v>
      </c>
      <c r="V4" s="32"/>
      <c r="W4" s="372" t="s">
        <v>525</v>
      </c>
      <c r="X4" s="320"/>
      <c r="Y4" s="183"/>
      <c r="Z4" s="183"/>
      <c r="AA4" s="183"/>
      <c r="AB4" s="183"/>
      <c r="AC4" s="183"/>
      <c r="AD4" s="183"/>
      <c r="AE4" s="183"/>
      <c r="AF4" s="183"/>
      <c r="AG4" s="183"/>
      <c r="AH4" s="183"/>
      <c r="AI4" s="183"/>
      <c r="AJ4" s="183"/>
      <c r="AK4" s="183"/>
      <c r="AL4" s="183"/>
      <c r="AM4" s="183"/>
    </row>
    <row r="5" spans="1:39" ht="17" thickTop="1" x14ac:dyDescent="0.2">
      <c r="A5" s="183"/>
      <c r="B5" s="373" t="s">
        <v>402</v>
      </c>
      <c r="C5" s="374">
        <v>1</v>
      </c>
      <c r="D5" s="375">
        <v>2</v>
      </c>
      <c r="E5" s="375">
        <v>26</v>
      </c>
      <c r="F5" s="374">
        <v>0</v>
      </c>
      <c r="G5" s="375">
        <v>0</v>
      </c>
      <c r="H5" s="376">
        <v>31</v>
      </c>
      <c r="I5" s="377"/>
      <c r="J5" s="377">
        <v>1</v>
      </c>
      <c r="K5" s="377">
        <v>3</v>
      </c>
      <c r="L5" s="378">
        <v>17</v>
      </c>
      <c r="M5" s="496" t="s">
        <v>523</v>
      </c>
      <c r="N5" s="379" t="s">
        <v>480</v>
      </c>
      <c r="O5" s="377">
        <v>1</v>
      </c>
      <c r="P5" s="377">
        <v>3</v>
      </c>
      <c r="Q5" s="378">
        <v>5</v>
      </c>
      <c r="R5" s="496" t="s">
        <v>523</v>
      </c>
      <c r="S5" s="373" t="s">
        <v>4</v>
      </c>
      <c r="T5" s="380" t="s">
        <v>6</v>
      </c>
      <c r="U5" s="381" t="s">
        <v>5</v>
      </c>
      <c r="V5" s="32"/>
      <c r="W5" s="537" t="s">
        <v>526</v>
      </c>
      <c r="X5" s="183"/>
      <c r="Y5" s="183"/>
      <c r="Z5" s="183"/>
      <c r="AA5" s="183"/>
      <c r="AB5" s="183"/>
      <c r="AC5" s="183"/>
      <c r="AD5" s="183"/>
      <c r="AE5" s="183"/>
      <c r="AF5" s="183"/>
      <c r="AG5" s="183"/>
      <c r="AH5" s="183"/>
      <c r="AI5" s="183"/>
      <c r="AJ5" s="183"/>
      <c r="AK5" s="183"/>
      <c r="AL5" s="183"/>
      <c r="AM5" s="183"/>
    </row>
    <row r="6" spans="1:39" x14ac:dyDescent="0.2">
      <c r="A6" s="183"/>
      <c r="B6" s="382" t="s">
        <v>405</v>
      </c>
      <c r="C6" s="383">
        <v>1</v>
      </c>
      <c r="D6" s="384">
        <v>0</v>
      </c>
      <c r="E6" s="384">
        <v>5</v>
      </c>
      <c r="F6" s="383">
        <v>0</v>
      </c>
      <c r="G6" s="384">
        <v>0</v>
      </c>
      <c r="H6" s="385">
        <v>6</v>
      </c>
      <c r="I6" s="386"/>
      <c r="J6" s="386">
        <v>1</v>
      </c>
      <c r="K6" s="386">
        <v>0</v>
      </c>
      <c r="L6" s="387">
        <v>11</v>
      </c>
      <c r="M6" s="496"/>
      <c r="N6" s="561" t="s">
        <v>481</v>
      </c>
      <c r="O6" s="562">
        <v>9</v>
      </c>
      <c r="P6" s="562">
        <v>1</v>
      </c>
      <c r="Q6" s="563">
        <v>0</v>
      </c>
      <c r="R6" s="496"/>
      <c r="S6" s="561" t="s">
        <v>200</v>
      </c>
      <c r="T6" s="555" t="s">
        <v>7</v>
      </c>
      <c r="U6" s="556" t="s">
        <v>8</v>
      </c>
      <c r="V6" s="354"/>
      <c r="W6" s="518"/>
      <c r="X6" s="183"/>
      <c r="Y6" s="183"/>
      <c r="Z6" s="183"/>
      <c r="AA6" s="183"/>
      <c r="AB6" s="183"/>
      <c r="AC6" s="183"/>
      <c r="AD6" s="183"/>
      <c r="AE6" s="183"/>
      <c r="AF6" s="183"/>
      <c r="AG6" s="183"/>
      <c r="AH6" s="183"/>
      <c r="AI6" s="183"/>
      <c r="AJ6" s="183"/>
      <c r="AK6" s="183"/>
      <c r="AL6" s="183"/>
      <c r="AM6" s="183"/>
    </row>
    <row r="7" spans="1:39" x14ac:dyDescent="0.2">
      <c r="A7" s="183"/>
      <c r="B7" s="388" t="s">
        <v>406</v>
      </c>
      <c r="C7" s="383">
        <v>7</v>
      </c>
      <c r="D7" s="384">
        <v>3</v>
      </c>
      <c r="E7" s="384">
        <v>34</v>
      </c>
      <c r="F7" s="383">
        <v>0</v>
      </c>
      <c r="G7" s="384">
        <v>2</v>
      </c>
      <c r="H7" s="385">
        <v>20</v>
      </c>
      <c r="I7" s="386"/>
      <c r="J7" s="386">
        <v>8</v>
      </c>
      <c r="K7" s="386">
        <v>2</v>
      </c>
      <c r="L7" s="387">
        <v>14</v>
      </c>
      <c r="M7" s="496"/>
      <c r="N7" s="561"/>
      <c r="O7" s="562"/>
      <c r="P7" s="562"/>
      <c r="Q7" s="563"/>
      <c r="R7" s="496"/>
      <c r="S7" s="561"/>
      <c r="T7" s="555"/>
      <c r="U7" s="556"/>
      <c r="V7" s="354"/>
      <c r="W7" s="518"/>
      <c r="X7" s="183"/>
      <c r="Y7" s="183"/>
      <c r="Z7" s="183"/>
      <c r="AA7" s="183"/>
      <c r="AB7" s="183"/>
      <c r="AC7" s="183"/>
      <c r="AD7" s="183"/>
      <c r="AE7" s="183"/>
      <c r="AF7" s="183"/>
      <c r="AG7" s="183"/>
      <c r="AH7" s="183"/>
      <c r="AI7" s="183"/>
      <c r="AJ7" s="183"/>
      <c r="AK7" s="183"/>
      <c r="AL7" s="183"/>
      <c r="AM7" s="183"/>
    </row>
    <row r="8" spans="1:39" x14ac:dyDescent="0.2">
      <c r="A8" s="183"/>
      <c r="B8" s="388" t="s">
        <v>9</v>
      </c>
      <c r="C8" s="383">
        <v>1</v>
      </c>
      <c r="D8" s="384">
        <v>2</v>
      </c>
      <c r="E8" s="384">
        <v>33</v>
      </c>
      <c r="F8" s="383">
        <v>0</v>
      </c>
      <c r="G8" s="384">
        <v>0</v>
      </c>
      <c r="H8" s="385">
        <v>5</v>
      </c>
      <c r="I8" s="386"/>
      <c r="J8" s="386">
        <v>1</v>
      </c>
      <c r="K8" s="386">
        <v>2</v>
      </c>
      <c r="L8" s="387">
        <v>38</v>
      </c>
      <c r="M8" s="496"/>
      <c r="N8" s="389" t="s">
        <v>482</v>
      </c>
      <c r="O8" s="386">
        <v>1</v>
      </c>
      <c r="P8" s="386">
        <v>2</v>
      </c>
      <c r="Q8" s="387">
        <v>33</v>
      </c>
      <c r="R8" s="496"/>
      <c r="S8" s="388" t="s">
        <v>9</v>
      </c>
      <c r="T8" s="390" t="s">
        <v>10</v>
      </c>
      <c r="U8" s="391" t="s">
        <v>11</v>
      </c>
      <c r="V8" s="32"/>
      <c r="W8" s="518"/>
      <c r="X8" s="183"/>
      <c r="Y8" s="183"/>
      <c r="Z8" s="183"/>
      <c r="AA8" s="183"/>
      <c r="AB8" s="183"/>
      <c r="AC8" s="183"/>
      <c r="AD8" s="183"/>
      <c r="AE8" s="183"/>
      <c r="AF8" s="183"/>
      <c r="AG8" s="183"/>
      <c r="AH8" s="183"/>
      <c r="AI8" s="183"/>
      <c r="AJ8" s="183"/>
      <c r="AK8" s="183"/>
      <c r="AL8" s="183"/>
      <c r="AM8" s="183"/>
    </row>
    <row r="9" spans="1:39" ht="20" thickBot="1" x14ac:dyDescent="0.25">
      <c r="A9" s="183"/>
      <c r="B9" s="392" t="s">
        <v>407</v>
      </c>
      <c r="C9" s="393">
        <v>21</v>
      </c>
      <c r="D9" s="394">
        <v>3</v>
      </c>
      <c r="E9" s="394">
        <v>23</v>
      </c>
      <c r="F9" s="393">
        <v>0</v>
      </c>
      <c r="G9" s="394">
        <v>1</v>
      </c>
      <c r="H9" s="395">
        <v>11</v>
      </c>
      <c r="I9" s="396"/>
      <c r="J9" s="396">
        <v>22</v>
      </c>
      <c r="K9" s="396">
        <v>0</v>
      </c>
      <c r="L9" s="397">
        <v>34</v>
      </c>
      <c r="M9" s="496"/>
      <c r="N9" s="398" t="s">
        <v>484</v>
      </c>
      <c r="O9" s="396">
        <v>21</v>
      </c>
      <c r="P9" s="396">
        <v>3</v>
      </c>
      <c r="Q9" s="397">
        <v>23</v>
      </c>
      <c r="R9" s="496"/>
      <c r="S9" s="392" t="s">
        <v>12</v>
      </c>
      <c r="T9" s="399" t="s">
        <v>13</v>
      </c>
      <c r="U9" s="400" t="s">
        <v>14</v>
      </c>
      <c r="V9" s="267" t="s">
        <v>527</v>
      </c>
      <c r="W9" s="519"/>
      <c r="X9" s="183"/>
      <c r="Y9" s="183"/>
      <c r="Z9" s="183"/>
      <c r="AA9" s="183"/>
      <c r="AB9" s="183"/>
      <c r="AC9" s="183"/>
      <c r="AD9" s="183"/>
      <c r="AE9" s="183"/>
      <c r="AF9" s="183"/>
      <c r="AG9" s="183"/>
      <c r="AH9" s="183"/>
      <c r="AI9" s="183"/>
      <c r="AJ9" s="183"/>
      <c r="AK9" s="183"/>
      <c r="AL9" s="183"/>
      <c r="AM9" s="183"/>
    </row>
    <row r="10" spans="1:39" ht="21" thickTop="1" thickBot="1" x14ac:dyDescent="0.25">
      <c r="A10" s="183"/>
      <c r="B10" s="254" t="s">
        <v>408</v>
      </c>
      <c r="C10" s="401" t="s">
        <v>384</v>
      </c>
      <c r="D10" s="402" t="s">
        <v>384</v>
      </c>
      <c r="E10" s="402" t="s">
        <v>384</v>
      </c>
      <c r="F10" s="401">
        <v>0</v>
      </c>
      <c r="G10" s="402">
        <v>1</v>
      </c>
      <c r="H10" s="403">
        <v>34</v>
      </c>
      <c r="I10" s="276"/>
      <c r="J10" s="276">
        <v>0</v>
      </c>
      <c r="K10" s="276">
        <v>1</v>
      </c>
      <c r="L10" s="277">
        <v>34</v>
      </c>
      <c r="M10" s="212" t="s">
        <v>523</v>
      </c>
      <c r="N10" s="212" t="s">
        <v>524</v>
      </c>
      <c r="O10" s="592" t="s">
        <v>523</v>
      </c>
      <c r="P10" s="592"/>
      <c r="Q10" s="592"/>
      <c r="R10" s="212" t="s">
        <v>523</v>
      </c>
      <c r="S10" s="254" t="s">
        <v>15</v>
      </c>
      <c r="T10" s="404" t="s">
        <v>16</v>
      </c>
      <c r="U10" s="405" t="s">
        <v>17</v>
      </c>
      <c r="V10" s="32"/>
      <c r="W10" s="372" t="s">
        <v>525</v>
      </c>
      <c r="X10" s="183"/>
      <c r="Y10" s="183"/>
      <c r="Z10" s="183"/>
      <c r="AA10" s="183"/>
      <c r="AB10" s="183"/>
      <c r="AC10" s="183"/>
      <c r="AD10" s="183"/>
      <c r="AE10" s="183"/>
      <c r="AF10" s="183"/>
      <c r="AG10" s="183"/>
      <c r="AH10" s="183"/>
      <c r="AI10" s="183"/>
      <c r="AJ10" s="183"/>
      <c r="AK10" s="183"/>
      <c r="AL10" s="183"/>
      <c r="AM10" s="183"/>
    </row>
    <row r="11" spans="1:39" ht="17" thickTop="1" x14ac:dyDescent="0.2">
      <c r="A11" s="183"/>
      <c r="B11" s="373" t="s">
        <v>410</v>
      </c>
      <c r="C11" s="374">
        <v>17</v>
      </c>
      <c r="D11" s="375">
        <v>2</v>
      </c>
      <c r="E11" s="375">
        <v>22</v>
      </c>
      <c r="F11" s="374">
        <v>1</v>
      </c>
      <c r="G11" s="375">
        <v>1</v>
      </c>
      <c r="H11" s="376">
        <v>3</v>
      </c>
      <c r="I11" s="377"/>
      <c r="J11" s="377">
        <v>18</v>
      </c>
      <c r="K11" s="377">
        <v>3</v>
      </c>
      <c r="L11" s="378">
        <v>25</v>
      </c>
      <c r="M11" s="511" t="s">
        <v>523</v>
      </c>
      <c r="N11" s="379" t="s">
        <v>485</v>
      </c>
      <c r="O11" s="377">
        <v>18</v>
      </c>
      <c r="P11" s="377">
        <v>1</v>
      </c>
      <c r="Q11" s="378">
        <v>5</v>
      </c>
      <c r="R11" s="511" t="s">
        <v>523</v>
      </c>
      <c r="S11" s="373" t="s">
        <v>18</v>
      </c>
      <c r="T11" s="380" t="s">
        <v>19</v>
      </c>
      <c r="U11" s="381" t="s">
        <v>20</v>
      </c>
      <c r="V11" s="267">
        <v>17</v>
      </c>
      <c r="W11" s="497" t="s">
        <v>526</v>
      </c>
      <c r="X11" s="183"/>
      <c r="Y11" s="183"/>
      <c r="Z11" s="183"/>
      <c r="AA11" s="183"/>
      <c r="AB11" s="183"/>
      <c r="AC11" s="183"/>
      <c r="AD11" s="183"/>
      <c r="AE11" s="183"/>
      <c r="AF11" s="183"/>
      <c r="AG11" s="183"/>
      <c r="AH11" s="183"/>
      <c r="AI11" s="183"/>
      <c r="AJ11" s="183"/>
      <c r="AK11" s="183"/>
      <c r="AL11" s="183"/>
      <c r="AM11" s="183"/>
    </row>
    <row r="12" spans="1:39" ht="19" x14ac:dyDescent="0.2">
      <c r="A12" s="183"/>
      <c r="B12" s="388" t="s">
        <v>411</v>
      </c>
      <c r="C12" s="383">
        <v>20</v>
      </c>
      <c r="D12" s="384">
        <v>2</v>
      </c>
      <c r="E12" s="384">
        <v>16</v>
      </c>
      <c r="F12" s="383">
        <v>0</v>
      </c>
      <c r="G12" s="384">
        <v>1</v>
      </c>
      <c r="H12" s="385">
        <v>36</v>
      </c>
      <c r="I12" s="386"/>
      <c r="J12" s="386">
        <v>21</v>
      </c>
      <c r="K12" s="386">
        <v>0</v>
      </c>
      <c r="L12" s="387">
        <v>12</v>
      </c>
      <c r="M12" s="511"/>
      <c r="N12" s="389" t="s">
        <v>487</v>
      </c>
      <c r="O12" s="386">
        <v>20</v>
      </c>
      <c r="P12" s="386">
        <v>2</v>
      </c>
      <c r="Q12" s="387">
        <v>16</v>
      </c>
      <c r="R12" s="511"/>
      <c r="S12" s="406" t="s">
        <v>21</v>
      </c>
      <c r="T12" s="407" t="s">
        <v>22</v>
      </c>
      <c r="U12" s="408" t="s">
        <v>23</v>
      </c>
      <c r="V12" s="267" t="s">
        <v>528</v>
      </c>
      <c r="W12" s="574"/>
      <c r="X12" s="183"/>
      <c r="Y12" s="183"/>
      <c r="Z12" s="183"/>
      <c r="AA12" s="183"/>
      <c r="AB12" s="183"/>
      <c r="AC12" s="183"/>
      <c r="AD12" s="183"/>
      <c r="AE12" s="183"/>
      <c r="AF12" s="183"/>
      <c r="AG12" s="183"/>
      <c r="AH12" s="183"/>
      <c r="AI12" s="183"/>
      <c r="AJ12" s="183"/>
      <c r="AK12" s="183"/>
      <c r="AL12" s="183"/>
      <c r="AM12" s="183"/>
    </row>
    <row r="13" spans="1:39" ht="20" thickBot="1" x14ac:dyDescent="0.25">
      <c r="A13" s="183"/>
      <c r="B13" s="392" t="s">
        <v>412</v>
      </c>
      <c r="C13" s="393">
        <v>2</v>
      </c>
      <c r="D13" s="394">
        <v>2</v>
      </c>
      <c r="E13" s="394">
        <v>11</v>
      </c>
      <c r="F13" s="393">
        <v>0</v>
      </c>
      <c r="G13" s="394">
        <v>0</v>
      </c>
      <c r="H13" s="395">
        <v>23</v>
      </c>
      <c r="I13" s="396"/>
      <c r="J13" s="396">
        <v>2</v>
      </c>
      <c r="K13" s="396">
        <v>2</v>
      </c>
      <c r="L13" s="397">
        <v>34</v>
      </c>
      <c r="M13" s="511"/>
      <c r="N13" s="409" t="s">
        <v>488</v>
      </c>
      <c r="O13" s="396">
        <v>2</v>
      </c>
      <c r="P13" s="396">
        <v>2</v>
      </c>
      <c r="Q13" s="397">
        <v>11</v>
      </c>
      <c r="R13" s="511"/>
      <c r="S13" s="392" t="s">
        <v>24</v>
      </c>
      <c r="T13" s="399" t="s">
        <v>25</v>
      </c>
      <c r="U13" s="400" t="s">
        <v>26</v>
      </c>
      <c r="V13" s="32"/>
      <c r="W13" s="498"/>
      <c r="X13" s="183"/>
      <c r="Y13" s="183"/>
      <c r="Z13" s="183"/>
      <c r="AA13" s="183"/>
      <c r="AB13" s="183"/>
      <c r="AC13" s="183"/>
      <c r="AD13" s="183"/>
      <c r="AE13" s="183"/>
      <c r="AF13" s="183"/>
      <c r="AG13" s="183"/>
      <c r="AH13" s="183"/>
      <c r="AI13" s="183"/>
      <c r="AJ13" s="183"/>
      <c r="AK13" s="183"/>
      <c r="AL13" s="183"/>
      <c r="AM13" s="183"/>
    </row>
    <row r="14" spans="1:39" ht="21" thickTop="1" thickBot="1" x14ac:dyDescent="0.25">
      <c r="A14" s="183"/>
      <c r="B14" s="254" t="s">
        <v>427</v>
      </c>
      <c r="C14" s="401">
        <v>11</v>
      </c>
      <c r="D14" s="402">
        <v>2</v>
      </c>
      <c r="E14" s="403">
        <v>6</v>
      </c>
      <c r="F14" s="401">
        <v>0</v>
      </c>
      <c r="G14" s="402">
        <v>1</v>
      </c>
      <c r="H14" s="403">
        <v>18</v>
      </c>
      <c r="I14" s="276"/>
      <c r="J14" s="276">
        <v>11</v>
      </c>
      <c r="K14" s="276">
        <v>3</v>
      </c>
      <c r="L14" s="277">
        <v>24</v>
      </c>
      <c r="M14" s="212" t="s">
        <v>523</v>
      </c>
      <c r="N14" s="410" t="s">
        <v>492</v>
      </c>
      <c r="O14" s="276">
        <v>12</v>
      </c>
      <c r="P14" s="276">
        <v>3</v>
      </c>
      <c r="Q14" s="277">
        <v>24</v>
      </c>
      <c r="R14" s="212" t="s">
        <v>523</v>
      </c>
      <c r="S14" s="254" t="s">
        <v>27</v>
      </c>
      <c r="T14" s="404" t="s">
        <v>28</v>
      </c>
      <c r="U14" s="405" t="s">
        <v>29</v>
      </c>
      <c r="V14" s="267" t="s">
        <v>529</v>
      </c>
      <c r="W14" s="372" t="s">
        <v>530</v>
      </c>
      <c r="X14" s="183"/>
      <c r="Y14" s="183"/>
      <c r="Z14" s="183"/>
      <c r="AA14" s="183"/>
      <c r="AB14" s="183"/>
      <c r="AC14" s="183"/>
      <c r="AD14" s="183"/>
      <c r="AE14" s="183"/>
      <c r="AF14" s="183"/>
      <c r="AG14" s="183"/>
      <c r="AH14" s="183"/>
      <c r="AI14" s="183"/>
      <c r="AJ14" s="183"/>
      <c r="AK14" s="183"/>
      <c r="AL14" s="183"/>
      <c r="AM14" s="183"/>
    </row>
    <row r="15" spans="1:39" ht="17" thickTop="1" x14ac:dyDescent="0.2">
      <c r="A15" s="183"/>
      <c r="B15" s="411" t="s">
        <v>415</v>
      </c>
      <c r="C15" s="375">
        <v>4</v>
      </c>
      <c r="D15" s="375">
        <v>2</v>
      </c>
      <c r="E15" s="376">
        <v>15</v>
      </c>
      <c r="F15" s="375">
        <v>0</v>
      </c>
      <c r="G15" s="375">
        <v>0</v>
      </c>
      <c r="H15" s="376">
        <v>9</v>
      </c>
      <c r="I15" s="377"/>
      <c r="J15" s="377">
        <v>4</v>
      </c>
      <c r="K15" s="377">
        <v>2</v>
      </c>
      <c r="L15" s="378">
        <v>24</v>
      </c>
      <c r="M15" s="212"/>
      <c r="N15" s="575" t="s">
        <v>493</v>
      </c>
      <c r="O15" s="577">
        <v>21</v>
      </c>
      <c r="P15" s="577">
        <v>1</v>
      </c>
      <c r="Q15" s="579">
        <v>2</v>
      </c>
      <c r="R15" s="549" t="s">
        <v>523</v>
      </c>
      <c r="S15" s="575" t="s">
        <v>30</v>
      </c>
      <c r="T15" s="582" t="s">
        <v>31</v>
      </c>
      <c r="U15" s="585" t="s">
        <v>32</v>
      </c>
      <c r="V15" s="536">
        <v>21</v>
      </c>
      <c r="W15" s="547" t="s">
        <v>531</v>
      </c>
      <c r="X15" s="183"/>
      <c r="Y15" s="183"/>
      <c r="Z15" s="183"/>
      <c r="AA15" s="183"/>
      <c r="AB15" s="183"/>
      <c r="AC15" s="183"/>
      <c r="AD15" s="183"/>
      <c r="AE15" s="183"/>
      <c r="AF15" s="183"/>
      <c r="AG15" s="183"/>
      <c r="AH15" s="183"/>
      <c r="AI15" s="183"/>
      <c r="AJ15" s="183"/>
      <c r="AK15" s="183"/>
      <c r="AL15" s="183"/>
      <c r="AM15" s="183"/>
    </row>
    <row r="16" spans="1:39" x14ac:dyDescent="0.2">
      <c r="A16" s="183"/>
      <c r="B16" s="412" t="s">
        <v>417</v>
      </c>
      <c r="C16" s="413">
        <v>1</v>
      </c>
      <c r="D16" s="413">
        <v>0</v>
      </c>
      <c r="E16" s="414">
        <v>34</v>
      </c>
      <c r="F16" s="413">
        <v>1</v>
      </c>
      <c r="G16" s="413">
        <v>3</v>
      </c>
      <c r="H16" s="414">
        <v>13</v>
      </c>
      <c r="I16" s="415"/>
      <c r="J16" s="415">
        <v>3</v>
      </c>
      <c r="K16" s="415">
        <v>0</v>
      </c>
      <c r="L16" s="272">
        <v>7</v>
      </c>
      <c r="M16" s="212" t="s">
        <v>532</v>
      </c>
      <c r="N16" s="576"/>
      <c r="O16" s="578"/>
      <c r="P16" s="578"/>
      <c r="Q16" s="580"/>
      <c r="R16" s="549"/>
      <c r="S16" s="576"/>
      <c r="T16" s="583"/>
      <c r="U16" s="586"/>
      <c r="V16" s="536"/>
      <c r="W16" s="558"/>
      <c r="X16" s="183"/>
      <c r="Y16" s="183"/>
      <c r="Z16" s="183"/>
      <c r="AA16" s="183"/>
      <c r="AB16" s="183"/>
      <c r="AC16" s="183"/>
      <c r="AD16" s="183"/>
      <c r="AE16" s="183"/>
      <c r="AF16" s="183"/>
      <c r="AG16" s="183"/>
      <c r="AH16" s="183"/>
      <c r="AI16" s="183"/>
      <c r="AJ16" s="183"/>
      <c r="AK16" s="183"/>
      <c r="AL16" s="183"/>
      <c r="AM16" s="183"/>
    </row>
    <row r="17" spans="1:39" x14ac:dyDescent="0.2">
      <c r="A17" s="183"/>
      <c r="B17" s="416" t="s">
        <v>419</v>
      </c>
      <c r="C17" s="417">
        <v>3</v>
      </c>
      <c r="D17" s="417">
        <v>1</v>
      </c>
      <c r="E17" s="418">
        <v>32</v>
      </c>
      <c r="F17" s="417">
        <v>0</v>
      </c>
      <c r="G17" s="417">
        <v>3</v>
      </c>
      <c r="H17" s="418">
        <v>39</v>
      </c>
      <c r="I17" s="419"/>
      <c r="J17" s="419">
        <v>4</v>
      </c>
      <c r="K17" s="419">
        <v>1</v>
      </c>
      <c r="L17" s="420">
        <v>31</v>
      </c>
      <c r="M17" s="212"/>
      <c r="N17" s="576"/>
      <c r="O17" s="578"/>
      <c r="P17" s="578"/>
      <c r="Q17" s="580"/>
      <c r="R17" s="549"/>
      <c r="S17" s="581"/>
      <c r="T17" s="584"/>
      <c r="U17" s="587"/>
      <c r="V17" s="536"/>
      <c r="W17" s="558"/>
      <c r="X17" s="183"/>
      <c r="Y17" s="183"/>
      <c r="Z17" s="183"/>
      <c r="AA17" s="183"/>
      <c r="AB17" s="183"/>
      <c r="AC17" s="183"/>
      <c r="AD17" s="183"/>
      <c r="AE17" s="183"/>
      <c r="AF17" s="183"/>
      <c r="AG17" s="183"/>
      <c r="AH17" s="183"/>
      <c r="AI17" s="183"/>
      <c r="AJ17" s="183"/>
      <c r="AK17" s="183"/>
      <c r="AL17" s="183"/>
      <c r="AM17" s="183"/>
    </row>
    <row r="18" spans="1:39" ht="20" customHeight="1" x14ac:dyDescent="0.2">
      <c r="A18" s="183"/>
      <c r="B18" s="421" t="s">
        <v>421</v>
      </c>
      <c r="C18" s="422">
        <v>8</v>
      </c>
      <c r="D18" s="422">
        <v>0</v>
      </c>
      <c r="E18" s="423">
        <v>37</v>
      </c>
      <c r="F18" s="422">
        <v>1</v>
      </c>
      <c r="G18" s="422">
        <v>3</v>
      </c>
      <c r="H18" s="423">
        <v>8</v>
      </c>
      <c r="I18" s="424"/>
      <c r="J18" s="424">
        <v>10</v>
      </c>
      <c r="K18" s="424">
        <v>0</v>
      </c>
      <c r="L18" s="425">
        <v>5</v>
      </c>
      <c r="M18" s="212"/>
      <c r="N18" s="588" t="s">
        <v>495</v>
      </c>
      <c r="O18" s="578">
        <v>12</v>
      </c>
      <c r="P18" s="578">
        <v>0</v>
      </c>
      <c r="Q18" s="580">
        <v>8</v>
      </c>
      <c r="R18" s="549" t="s">
        <v>523</v>
      </c>
      <c r="S18" s="530" t="s">
        <v>33</v>
      </c>
      <c r="T18" s="532" t="s">
        <v>34</v>
      </c>
      <c r="U18" s="534" t="s">
        <v>35</v>
      </c>
      <c r="V18" s="536" t="s">
        <v>533</v>
      </c>
      <c r="W18" s="558"/>
      <c r="X18" s="183"/>
      <c r="Y18" s="183"/>
      <c r="Z18" s="183"/>
      <c r="AA18" s="183"/>
      <c r="AB18" s="183"/>
      <c r="AC18" s="183"/>
      <c r="AD18" s="183"/>
      <c r="AE18" s="183"/>
      <c r="AF18" s="183"/>
      <c r="AG18" s="183"/>
      <c r="AH18" s="183"/>
      <c r="AI18" s="183"/>
      <c r="AJ18" s="183"/>
      <c r="AK18" s="183"/>
      <c r="AL18" s="183"/>
      <c r="AM18" s="183"/>
    </row>
    <row r="19" spans="1:39" x14ac:dyDescent="0.2">
      <c r="A19" s="183"/>
      <c r="B19" s="426" t="s">
        <v>422</v>
      </c>
      <c r="C19" s="384">
        <v>2</v>
      </c>
      <c r="D19" s="384">
        <v>2</v>
      </c>
      <c r="E19" s="385">
        <v>26</v>
      </c>
      <c r="F19" s="384">
        <v>0</v>
      </c>
      <c r="G19" s="384">
        <v>1</v>
      </c>
      <c r="H19" s="385">
        <v>28</v>
      </c>
      <c r="I19" s="386"/>
      <c r="J19" s="386">
        <v>3</v>
      </c>
      <c r="K19" s="386">
        <v>0</v>
      </c>
      <c r="L19" s="387">
        <v>14</v>
      </c>
      <c r="M19" s="212" t="s">
        <v>532</v>
      </c>
      <c r="N19" s="588"/>
      <c r="O19" s="578"/>
      <c r="P19" s="578"/>
      <c r="Q19" s="580"/>
      <c r="R19" s="549"/>
      <c r="S19" s="561"/>
      <c r="T19" s="555"/>
      <c r="U19" s="556"/>
      <c r="V19" s="536"/>
      <c r="W19" s="558"/>
      <c r="X19" s="183"/>
      <c r="Y19" s="183"/>
      <c r="Z19" s="183"/>
      <c r="AA19" s="183"/>
      <c r="AB19" s="183"/>
      <c r="AC19" s="183"/>
      <c r="AD19" s="183"/>
      <c r="AE19" s="183"/>
      <c r="AF19" s="183"/>
      <c r="AG19" s="183"/>
      <c r="AH19" s="183"/>
      <c r="AI19" s="183"/>
      <c r="AJ19" s="183"/>
      <c r="AK19" s="183"/>
      <c r="AL19" s="183"/>
      <c r="AM19" s="183"/>
    </row>
    <row r="20" spans="1:39" ht="17" thickBot="1" x14ac:dyDescent="0.25">
      <c r="A20" s="183"/>
      <c r="B20" s="427" t="s">
        <v>423</v>
      </c>
      <c r="C20" s="428" t="s">
        <v>384</v>
      </c>
      <c r="D20" s="428" t="s">
        <v>384</v>
      </c>
      <c r="E20" s="429" t="s">
        <v>384</v>
      </c>
      <c r="F20" s="428">
        <v>0</v>
      </c>
      <c r="G20" s="428">
        <v>2</v>
      </c>
      <c r="H20" s="429">
        <v>7</v>
      </c>
      <c r="I20" s="430"/>
      <c r="J20" s="430">
        <v>0</v>
      </c>
      <c r="K20" s="430">
        <v>2</v>
      </c>
      <c r="L20" s="431">
        <v>7</v>
      </c>
      <c r="M20" s="212"/>
      <c r="N20" s="589"/>
      <c r="O20" s="590"/>
      <c r="P20" s="590"/>
      <c r="Q20" s="591"/>
      <c r="R20" s="549"/>
      <c r="S20" s="531"/>
      <c r="T20" s="533"/>
      <c r="U20" s="535"/>
      <c r="V20" s="536"/>
      <c r="W20" s="548"/>
      <c r="X20" s="183"/>
      <c r="Y20" s="183"/>
      <c r="Z20" s="183"/>
      <c r="AA20" s="183"/>
      <c r="AB20" s="183"/>
      <c r="AC20" s="183"/>
      <c r="AD20" s="183"/>
      <c r="AE20" s="183"/>
      <c r="AF20" s="183"/>
      <c r="AG20" s="183"/>
      <c r="AH20" s="183"/>
      <c r="AI20" s="183"/>
      <c r="AJ20" s="183"/>
      <c r="AK20" s="183"/>
      <c r="AL20" s="183"/>
      <c r="AM20" s="183"/>
    </row>
    <row r="21" spans="1:39" ht="21" thickTop="1" thickBot="1" x14ac:dyDescent="0.25">
      <c r="A21" s="183"/>
      <c r="B21" s="254" t="s">
        <v>534</v>
      </c>
      <c r="C21" s="401" t="s">
        <v>384</v>
      </c>
      <c r="D21" s="402" t="s">
        <v>384</v>
      </c>
      <c r="E21" s="402" t="s">
        <v>384</v>
      </c>
      <c r="F21" s="401">
        <v>0</v>
      </c>
      <c r="G21" s="402">
        <v>0</v>
      </c>
      <c r="H21" s="403">
        <v>38</v>
      </c>
      <c r="I21" s="276"/>
      <c r="J21" s="276">
        <v>0</v>
      </c>
      <c r="K21" s="276">
        <v>0</v>
      </c>
      <c r="L21" s="277">
        <v>38</v>
      </c>
      <c r="M21" s="212" t="s">
        <v>532</v>
      </c>
      <c r="N21" s="212" t="s">
        <v>535</v>
      </c>
      <c r="O21" s="569" t="s">
        <v>532</v>
      </c>
      <c r="P21" s="569"/>
      <c r="Q21" s="569"/>
      <c r="R21" s="183" t="s">
        <v>532</v>
      </c>
      <c r="S21" s="254" t="s">
        <v>36</v>
      </c>
      <c r="T21" s="404" t="s">
        <v>37</v>
      </c>
      <c r="U21" s="405" t="s">
        <v>38</v>
      </c>
      <c r="V21" s="32"/>
      <c r="W21" s="372" t="s">
        <v>536</v>
      </c>
      <c r="X21" s="183"/>
      <c r="Y21" s="183"/>
      <c r="Z21" s="183"/>
      <c r="AA21" s="183"/>
      <c r="AB21" s="183"/>
      <c r="AC21" s="183"/>
      <c r="AD21" s="183"/>
      <c r="AE21" s="183"/>
      <c r="AF21" s="183"/>
      <c r="AG21" s="183"/>
      <c r="AH21" s="183"/>
      <c r="AI21" s="183"/>
      <c r="AJ21" s="183"/>
      <c r="AK21" s="183"/>
      <c r="AL21" s="183"/>
      <c r="AM21" s="183"/>
    </row>
    <row r="22" spans="1:39" ht="20" thickTop="1" x14ac:dyDescent="0.2">
      <c r="A22" s="183"/>
      <c r="B22" s="570" t="s">
        <v>414</v>
      </c>
      <c r="C22" s="572">
        <v>47</v>
      </c>
      <c r="D22" s="565">
        <v>3</v>
      </c>
      <c r="E22" s="567">
        <v>13</v>
      </c>
      <c r="F22" s="572">
        <v>0</v>
      </c>
      <c r="G22" s="565">
        <v>1</v>
      </c>
      <c r="H22" s="567">
        <v>25</v>
      </c>
      <c r="I22" s="530"/>
      <c r="J22" s="514">
        <v>48</v>
      </c>
      <c r="K22" s="514">
        <v>0</v>
      </c>
      <c r="L22" s="516">
        <v>36</v>
      </c>
      <c r="M22" s="549" t="s">
        <v>523</v>
      </c>
      <c r="N22" s="379" t="s">
        <v>490</v>
      </c>
      <c r="O22" s="377">
        <v>24</v>
      </c>
      <c r="P22" s="377">
        <v>1</v>
      </c>
      <c r="Q22" s="378">
        <v>4</v>
      </c>
      <c r="R22" s="511" t="s">
        <v>523</v>
      </c>
      <c r="S22" s="373" t="s">
        <v>42</v>
      </c>
      <c r="T22" s="380" t="s">
        <v>43</v>
      </c>
      <c r="U22" s="381" t="s">
        <v>44</v>
      </c>
      <c r="V22" s="267" t="s">
        <v>537</v>
      </c>
      <c r="W22" s="547" t="s">
        <v>538</v>
      </c>
      <c r="X22" s="183"/>
      <c r="Y22" s="183"/>
      <c r="Z22" s="183"/>
      <c r="AA22" s="183"/>
      <c r="AB22" s="183"/>
      <c r="AC22" s="183"/>
      <c r="AD22" s="183"/>
      <c r="AE22" s="183"/>
      <c r="AF22" s="183"/>
      <c r="AG22" s="183"/>
      <c r="AH22" s="183"/>
      <c r="AI22" s="183"/>
      <c r="AJ22" s="183"/>
      <c r="AK22" s="183"/>
      <c r="AL22" s="183"/>
      <c r="AM22" s="183"/>
    </row>
    <row r="23" spans="1:39" ht="20" thickBot="1" x14ac:dyDescent="0.25">
      <c r="A23" s="183"/>
      <c r="B23" s="571"/>
      <c r="C23" s="573"/>
      <c r="D23" s="566"/>
      <c r="E23" s="568"/>
      <c r="F23" s="573"/>
      <c r="G23" s="566"/>
      <c r="H23" s="568"/>
      <c r="I23" s="531"/>
      <c r="J23" s="515"/>
      <c r="K23" s="515"/>
      <c r="L23" s="517"/>
      <c r="M23" s="549"/>
      <c r="N23" s="398" t="s">
        <v>491</v>
      </c>
      <c r="O23" s="396">
        <v>23</v>
      </c>
      <c r="P23" s="396">
        <v>2</v>
      </c>
      <c r="Q23" s="397">
        <v>0</v>
      </c>
      <c r="R23" s="511"/>
      <c r="S23" s="432" t="s">
        <v>48</v>
      </c>
      <c r="T23" s="433" t="s">
        <v>49</v>
      </c>
      <c r="U23" s="434" t="s">
        <v>50</v>
      </c>
      <c r="V23" s="267" t="s">
        <v>537</v>
      </c>
      <c r="W23" s="548"/>
      <c r="X23" s="183"/>
      <c r="Y23" s="183"/>
      <c r="Z23" s="183"/>
      <c r="AA23" s="183"/>
      <c r="AB23" s="183"/>
      <c r="AC23" s="183"/>
      <c r="AD23" s="183"/>
      <c r="AE23" s="183"/>
      <c r="AF23" s="183"/>
      <c r="AG23" s="183"/>
      <c r="AH23" s="183"/>
      <c r="AI23" s="183"/>
      <c r="AJ23" s="183"/>
      <c r="AK23" s="183"/>
      <c r="AL23" s="183"/>
      <c r="AM23" s="183"/>
    </row>
    <row r="24" spans="1:39" ht="17" thickTop="1" x14ac:dyDescent="0.2">
      <c r="A24" s="183"/>
      <c r="B24" s="340" t="s">
        <v>413</v>
      </c>
      <c r="C24" s="435">
        <v>18</v>
      </c>
      <c r="D24" s="436">
        <v>1</v>
      </c>
      <c r="E24" s="436">
        <v>20</v>
      </c>
      <c r="F24" s="435">
        <v>0</v>
      </c>
      <c r="G24" s="436">
        <v>0</v>
      </c>
      <c r="H24" s="437">
        <v>21</v>
      </c>
      <c r="I24" s="286"/>
      <c r="J24" s="286">
        <v>18</v>
      </c>
      <c r="K24" s="286">
        <v>2</v>
      </c>
      <c r="L24" s="287">
        <v>1</v>
      </c>
      <c r="M24" s="511" t="s">
        <v>523</v>
      </c>
      <c r="N24" s="438" t="s">
        <v>489</v>
      </c>
      <c r="O24" s="286">
        <v>18</v>
      </c>
      <c r="P24" s="286">
        <v>1</v>
      </c>
      <c r="Q24" s="287">
        <v>20</v>
      </c>
      <c r="R24" s="511" t="s">
        <v>523</v>
      </c>
      <c r="S24" s="350" t="s">
        <v>45</v>
      </c>
      <c r="T24" s="351" t="s">
        <v>46</v>
      </c>
      <c r="U24" s="352" t="s">
        <v>47</v>
      </c>
      <c r="V24" s="267">
        <v>18</v>
      </c>
      <c r="W24" s="545" t="s">
        <v>526</v>
      </c>
      <c r="X24" s="183"/>
      <c r="Y24" s="183"/>
      <c r="Z24" s="183"/>
      <c r="AA24" s="183"/>
      <c r="AB24" s="183"/>
      <c r="AC24" s="183"/>
      <c r="AD24" s="183"/>
      <c r="AE24" s="183"/>
      <c r="AF24" s="183"/>
      <c r="AG24" s="183"/>
      <c r="AH24" s="183"/>
      <c r="AI24" s="183"/>
      <c r="AJ24" s="183"/>
      <c r="AK24" s="183"/>
      <c r="AL24" s="183"/>
      <c r="AM24" s="183"/>
    </row>
    <row r="25" spans="1:39" x14ac:dyDescent="0.2">
      <c r="A25" s="183"/>
      <c r="B25" s="179" t="s">
        <v>434</v>
      </c>
      <c r="C25" s="439">
        <v>6</v>
      </c>
      <c r="D25" s="440">
        <v>3</v>
      </c>
      <c r="E25" s="441">
        <v>4</v>
      </c>
      <c r="F25" s="439">
        <v>0</v>
      </c>
      <c r="G25" s="440">
        <v>1</v>
      </c>
      <c r="H25" s="441">
        <v>2</v>
      </c>
      <c r="I25" s="267"/>
      <c r="J25" s="267">
        <v>7</v>
      </c>
      <c r="K25" s="267">
        <v>0</v>
      </c>
      <c r="L25" s="270">
        <v>6</v>
      </c>
      <c r="M25" s="511"/>
      <c r="N25" s="442" t="s">
        <v>434</v>
      </c>
      <c r="O25" s="267">
        <v>6</v>
      </c>
      <c r="P25" s="267">
        <v>3</v>
      </c>
      <c r="Q25" s="270">
        <v>5</v>
      </c>
      <c r="R25" s="511"/>
      <c r="S25" s="179" t="s">
        <v>39</v>
      </c>
      <c r="T25" s="32" t="s">
        <v>40</v>
      </c>
      <c r="U25" s="343" t="s">
        <v>41</v>
      </c>
      <c r="V25" s="32"/>
      <c r="W25" s="564"/>
      <c r="X25" s="183"/>
      <c r="Y25" s="183"/>
      <c r="Z25" s="183"/>
      <c r="AA25" s="183"/>
      <c r="AB25" s="183"/>
      <c r="AC25" s="183"/>
      <c r="AD25" s="183"/>
      <c r="AE25" s="183"/>
      <c r="AF25" s="183"/>
      <c r="AG25" s="183"/>
      <c r="AH25" s="183"/>
      <c r="AI25" s="183"/>
      <c r="AJ25" s="183"/>
      <c r="AK25" s="183"/>
      <c r="AL25" s="183"/>
      <c r="AM25" s="183"/>
    </row>
    <row r="26" spans="1:39" ht="17" thickBot="1" x14ac:dyDescent="0.25">
      <c r="A26" s="183"/>
      <c r="B26" s="191" t="s">
        <v>435</v>
      </c>
      <c r="C26" s="443">
        <v>8</v>
      </c>
      <c r="D26" s="444">
        <v>3</v>
      </c>
      <c r="E26" s="445">
        <v>14</v>
      </c>
      <c r="F26" s="443">
        <v>2</v>
      </c>
      <c r="G26" s="444">
        <v>0</v>
      </c>
      <c r="H26" s="445">
        <v>0</v>
      </c>
      <c r="I26" s="281"/>
      <c r="J26" s="281">
        <v>10</v>
      </c>
      <c r="K26" s="281">
        <v>3</v>
      </c>
      <c r="L26" s="282">
        <v>14</v>
      </c>
      <c r="M26" s="511"/>
      <c r="N26" s="446" t="s">
        <v>496</v>
      </c>
      <c r="O26" s="281">
        <v>10</v>
      </c>
      <c r="P26" s="281">
        <v>0</v>
      </c>
      <c r="Q26" s="282">
        <v>24</v>
      </c>
      <c r="R26" s="511"/>
      <c r="S26" s="191" t="s">
        <v>51</v>
      </c>
      <c r="T26" s="192" t="s">
        <v>52</v>
      </c>
      <c r="U26" s="193" t="s">
        <v>53</v>
      </c>
      <c r="V26" s="32"/>
      <c r="W26" s="546"/>
      <c r="X26" s="183"/>
      <c r="Y26" s="183"/>
      <c r="Z26" s="183"/>
      <c r="AA26" s="183"/>
      <c r="AB26" s="183"/>
      <c r="AC26" s="183"/>
      <c r="AD26" s="183"/>
      <c r="AE26" s="183"/>
      <c r="AF26" s="183"/>
      <c r="AG26" s="183"/>
      <c r="AH26" s="183"/>
      <c r="AI26" s="183"/>
      <c r="AJ26" s="183"/>
      <c r="AK26" s="183"/>
      <c r="AL26" s="183"/>
      <c r="AM26" s="183"/>
    </row>
    <row r="27" spans="1:39" ht="18" thickTop="1" thickBot="1" x14ac:dyDescent="0.25">
      <c r="A27" s="183"/>
      <c r="B27" s="447" t="s">
        <v>437</v>
      </c>
      <c r="C27" s="448" t="s">
        <v>384</v>
      </c>
      <c r="D27" s="449" t="s">
        <v>384</v>
      </c>
      <c r="E27" s="450" t="s">
        <v>384</v>
      </c>
      <c r="F27" s="448">
        <v>0</v>
      </c>
      <c r="G27" s="449">
        <v>0</v>
      </c>
      <c r="H27" s="450">
        <v>20</v>
      </c>
      <c r="I27" s="451"/>
      <c r="J27" s="451">
        <v>0</v>
      </c>
      <c r="K27" s="451">
        <v>0</v>
      </c>
      <c r="L27" s="452">
        <v>20</v>
      </c>
      <c r="M27" s="212"/>
      <c r="N27" s="360"/>
      <c r="O27" s="267"/>
      <c r="P27" s="267"/>
      <c r="Q27" s="267"/>
      <c r="R27" s="183"/>
      <c r="S27" s="183"/>
      <c r="T27" s="32"/>
      <c r="U27" s="343"/>
      <c r="V27" s="32"/>
      <c r="W27" s="453" t="s">
        <v>539</v>
      </c>
      <c r="X27" s="183"/>
      <c r="Y27" s="183"/>
      <c r="Z27" s="183"/>
      <c r="AA27" s="183"/>
      <c r="AB27" s="183"/>
      <c r="AC27" s="183"/>
      <c r="AD27" s="183"/>
      <c r="AE27" s="183"/>
      <c r="AF27" s="183"/>
      <c r="AG27" s="183"/>
      <c r="AH27" s="183"/>
      <c r="AI27" s="183"/>
      <c r="AJ27" s="183"/>
      <c r="AK27" s="183"/>
      <c r="AL27" s="183"/>
      <c r="AM27" s="183"/>
    </row>
    <row r="28" spans="1:39" ht="17" thickTop="1" x14ac:dyDescent="0.2">
      <c r="A28" s="183"/>
      <c r="B28" s="340" t="s">
        <v>436</v>
      </c>
      <c r="C28" s="435">
        <v>3</v>
      </c>
      <c r="D28" s="436">
        <v>0</v>
      </c>
      <c r="E28" s="437">
        <v>38</v>
      </c>
      <c r="F28" s="435">
        <v>0</v>
      </c>
      <c r="G28" s="436">
        <v>1</v>
      </c>
      <c r="H28" s="437">
        <v>1</v>
      </c>
      <c r="I28" s="286"/>
      <c r="J28" s="286">
        <v>3</v>
      </c>
      <c r="K28" s="286">
        <v>1</v>
      </c>
      <c r="L28" s="287">
        <v>39</v>
      </c>
      <c r="M28" s="549" t="s">
        <v>523</v>
      </c>
      <c r="N28" s="538" t="s">
        <v>497</v>
      </c>
      <c r="O28" s="523">
        <v>4</v>
      </c>
      <c r="P28" s="523">
        <v>2</v>
      </c>
      <c r="Q28" s="525">
        <v>24</v>
      </c>
      <c r="R28" s="560" t="s">
        <v>523</v>
      </c>
      <c r="S28" s="538" t="s">
        <v>54</v>
      </c>
      <c r="T28" s="541" t="s">
        <v>55</v>
      </c>
      <c r="U28" s="543" t="s">
        <v>56</v>
      </c>
      <c r="V28" s="559"/>
      <c r="W28" s="499" t="s">
        <v>540</v>
      </c>
      <c r="X28" s="183"/>
      <c r="Y28" s="183"/>
      <c r="Z28" s="183"/>
      <c r="AA28" s="183"/>
      <c r="AB28" s="183"/>
      <c r="AC28" s="183"/>
      <c r="AD28" s="183"/>
      <c r="AE28" s="183"/>
      <c r="AF28" s="183"/>
      <c r="AG28" s="183"/>
      <c r="AH28" s="183"/>
      <c r="AI28" s="183"/>
      <c r="AJ28" s="183"/>
      <c r="AK28" s="183"/>
      <c r="AL28" s="183"/>
      <c r="AM28" s="183"/>
    </row>
    <row r="29" spans="1:39" ht="17" thickBot="1" x14ac:dyDescent="0.25">
      <c r="A29" s="183"/>
      <c r="B29" s="191" t="s">
        <v>438</v>
      </c>
      <c r="C29" s="443">
        <v>1</v>
      </c>
      <c r="D29" s="444">
        <v>1</v>
      </c>
      <c r="E29" s="445">
        <v>0</v>
      </c>
      <c r="F29" s="443">
        <v>0</v>
      </c>
      <c r="G29" s="444">
        <v>1</v>
      </c>
      <c r="H29" s="445">
        <v>10</v>
      </c>
      <c r="I29" s="281"/>
      <c r="J29" s="281">
        <v>1</v>
      </c>
      <c r="K29" s="281">
        <v>2</v>
      </c>
      <c r="L29" s="282">
        <v>10</v>
      </c>
      <c r="M29" s="549"/>
      <c r="N29" s="539"/>
      <c r="O29" s="524"/>
      <c r="P29" s="524"/>
      <c r="Q29" s="526"/>
      <c r="R29" s="560"/>
      <c r="S29" s="539"/>
      <c r="T29" s="542"/>
      <c r="U29" s="544"/>
      <c r="V29" s="559"/>
      <c r="W29" s="501"/>
      <c r="X29" s="183"/>
      <c r="Y29" s="183"/>
      <c r="Z29" s="183"/>
      <c r="AA29" s="183"/>
      <c r="AB29" s="183"/>
      <c r="AC29" s="183"/>
      <c r="AD29" s="183"/>
      <c r="AE29" s="183"/>
      <c r="AF29" s="183"/>
      <c r="AG29" s="183"/>
      <c r="AH29" s="183"/>
      <c r="AI29" s="183"/>
      <c r="AJ29" s="183"/>
      <c r="AK29" s="183"/>
      <c r="AL29" s="183"/>
      <c r="AM29" s="183"/>
    </row>
    <row r="30" spans="1:39" ht="16" customHeight="1" thickTop="1" x14ac:dyDescent="0.2">
      <c r="A30" s="183"/>
      <c r="B30" s="373" t="s">
        <v>440</v>
      </c>
      <c r="C30" s="374">
        <v>3</v>
      </c>
      <c r="D30" s="375">
        <v>2</v>
      </c>
      <c r="E30" s="376">
        <v>34</v>
      </c>
      <c r="F30" s="374">
        <v>0</v>
      </c>
      <c r="G30" s="375">
        <v>1</v>
      </c>
      <c r="H30" s="376">
        <v>3</v>
      </c>
      <c r="I30" s="377"/>
      <c r="J30" s="377">
        <v>3</v>
      </c>
      <c r="K30" s="377">
        <v>3</v>
      </c>
      <c r="L30" s="378">
        <v>37</v>
      </c>
      <c r="M30" s="496" t="s">
        <v>523</v>
      </c>
      <c r="N30" s="530" t="s">
        <v>541</v>
      </c>
      <c r="O30" s="514">
        <v>14</v>
      </c>
      <c r="P30" s="514">
        <v>3</v>
      </c>
      <c r="Q30" s="516">
        <v>20</v>
      </c>
      <c r="R30" s="553" t="s">
        <v>523</v>
      </c>
      <c r="S30" s="554" t="s">
        <v>57</v>
      </c>
      <c r="T30" s="555" t="s">
        <v>58</v>
      </c>
      <c r="U30" s="556" t="s">
        <v>59</v>
      </c>
      <c r="V30" s="557" t="s">
        <v>542</v>
      </c>
      <c r="W30" s="547" t="s">
        <v>543</v>
      </c>
      <c r="X30" s="183"/>
      <c r="Y30" s="183"/>
      <c r="Z30" s="183"/>
      <c r="AA30" s="183"/>
      <c r="AB30" s="183"/>
      <c r="AC30" s="183"/>
      <c r="AD30" s="183"/>
      <c r="AE30" s="183"/>
      <c r="AF30" s="183"/>
      <c r="AG30" s="183"/>
      <c r="AH30" s="183"/>
      <c r="AI30" s="183"/>
      <c r="AJ30" s="183"/>
      <c r="AK30" s="183"/>
      <c r="AL30" s="183"/>
      <c r="AM30" s="183"/>
    </row>
    <row r="31" spans="1:39" ht="16" customHeight="1" x14ac:dyDescent="0.2">
      <c r="A31" s="183"/>
      <c r="B31" s="388" t="s">
        <v>441</v>
      </c>
      <c r="C31" s="383">
        <v>7</v>
      </c>
      <c r="D31" s="384">
        <v>0</v>
      </c>
      <c r="E31" s="385">
        <v>32</v>
      </c>
      <c r="F31" s="383">
        <v>2</v>
      </c>
      <c r="G31" s="384">
        <v>2</v>
      </c>
      <c r="H31" s="385">
        <v>18</v>
      </c>
      <c r="I31" s="386"/>
      <c r="J31" s="386">
        <v>9</v>
      </c>
      <c r="K31" s="386">
        <v>3</v>
      </c>
      <c r="L31" s="387">
        <v>10</v>
      </c>
      <c r="M31" s="496"/>
      <c r="N31" s="561"/>
      <c r="O31" s="562"/>
      <c r="P31" s="562"/>
      <c r="Q31" s="563"/>
      <c r="R31" s="553"/>
      <c r="S31" s="554"/>
      <c r="T31" s="555"/>
      <c r="U31" s="556"/>
      <c r="V31" s="557"/>
      <c r="W31" s="558"/>
      <c r="X31" s="183"/>
      <c r="Y31" s="183"/>
      <c r="Z31" s="183"/>
      <c r="AA31" s="183"/>
      <c r="AB31" s="183"/>
      <c r="AC31" s="183"/>
      <c r="AD31" s="183"/>
      <c r="AE31" s="183"/>
      <c r="AF31" s="183"/>
      <c r="AG31" s="183"/>
      <c r="AH31" s="183"/>
      <c r="AI31" s="183"/>
      <c r="AJ31" s="183"/>
      <c r="AK31" s="183"/>
      <c r="AL31" s="183"/>
      <c r="AM31" s="183"/>
    </row>
    <row r="32" spans="1:39" ht="16" customHeight="1" thickBot="1" x14ac:dyDescent="0.25">
      <c r="A32" s="183"/>
      <c r="B32" s="392" t="s">
        <v>442</v>
      </c>
      <c r="C32" s="393">
        <v>1</v>
      </c>
      <c r="D32" s="394">
        <v>3</v>
      </c>
      <c r="E32" s="395">
        <v>0</v>
      </c>
      <c r="F32" s="393">
        <v>0</v>
      </c>
      <c r="G32" s="394">
        <v>3</v>
      </c>
      <c r="H32" s="395">
        <v>21</v>
      </c>
      <c r="I32" s="396"/>
      <c r="J32" s="396">
        <v>2</v>
      </c>
      <c r="K32" s="396">
        <v>2</v>
      </c>
      <c r="L32" s="397">
        <v>21</v>
      </c>
      <c r="M32" s="496"/>
      <c r="N32" s="531"/>
      <c r="O32" s="515"/>
      <c r="P32" s="515"/>
      <c r="Q32" s="517"/>
      <c r="R32" s="553"/>
      <c r="S32" s="554"/>
      <c r="T32" s="555"/>
      <c r="U32" s="556"/>
      <c r="V32" s="557"/>
      <c r="W32" s="548"/>
      <c r="X32" s="183"/>
      <c r="Y32" s="183"/>
      <c r="Z32" s="183"/>
      <c r="AA32" s="183"/>
      <c r="AB32" s="183"/>
      <c r="AC32" s="183"/>
      <c r="AD32" s="183"/>
      <c r="AE32" s="183"/>
      <c r="AF32" s="183"/>
      <c r="AG32" s="183"/>
      <c r="AH32" s="183"/>
      <c r="AI32" s="183"/>
      <c r="AJ32" s="183"/>
      <c r="AK32" s="183"/>
      <c r="AL32" s="183"/>
      <c r="AM32" s="183"/>
    </row>
    <row r="33" spans="1:39" s="356" customFormat="1" ht="18" customHeight="1" thickTop="1" x14ac:dyDescent="0.2">
      <c r="A33" s="273"/>
      <c r="B33" s="340" t="s">
        <v>444</v>
      </c>
      <c r="C33" s="435" t="s">
        <v>384</v>
      </c>
      <c r="D33" s="436" t="s">
        <v>384</v>
      </c>
      <c r="E33" s="437" t="s">
        <v>384</v>
      </c>
      <c r="F33" s="435">
        <v>1</v>
      </c>
      <c r="G33" s="436">
        <v>3</v>
      </c>
      <c r="H33" s="437">
        <v>8</v>
      </c>
      <c r="I33" s="286"/>
      <c r="J33" s="286">
        <v>1</v>
      </c>
      <c r="K33" s="286">
        <v>3</v>
      </c>
      <c r="L33" s="287">
        <v>8</v>
      </c>
      <c r="M33" s="496" t="s">
        <v>523</v>
      </c>
      <c r="N33" s="538" t="s">
        <v>500</v>
      </c>
      <c r="O33" s="523">
        <v>17</v>
      </c>
      <c r="P33" s="523">
        <v>1</v>
      </c>
      <c r="Q33" s="525">
        <v>7</v>
      </c>
      <c r="R33" s="496" t="s">
        <v>523</v>
      </c>
      <c r="S33" s="538" t="s">
        <v>60</v>
      </c>
      <c r="T33" s="541" t="s">
        <v>61</v>
      </c>
      <c r="U33" s="543" t="s">
        <v>62</v>
      </c>
      <c r="V33" s="454"/>
      <c r="W33" s="499" t="s">
        <v>544</v>
      </c>
      <c r="X33" s="273"/>
      <c r="Y33" s="273"/>
      <c r="Z33" s="273"/>
      <c r="AA33" s="273"/>
      <c r="AB33" s="273"/>
      <c r="AC33" s="273"/>
      <c r="AD33" s="273"/>
      <c r="AE33" s="273"/>
      <c r="AF33" s="273"/>
      <c r="AG33" s="273"/>
      <c r="AH33" s="273"/>
      <c r="AI33" s="273"/>
      <c r="AJ33" s="273"/>
      <c r="AK33" s="273"/>
      <c r="AL33" s="273"/>
      <c r="AM33" s="273"/>
    </row>
    <row r="34" spans="1:39" s="356" customFormat="1" ht="18" customHeight="1" thickBot="1" x14ac:dyDescent="0.25">
      <c r="A34" s="273"/>
      <c r="B34" s="191" t="s">
        <v>445</v>
      </c>
      <c r="C34" s="443">
        <v>15</v>
      </c>
      <c r="D34" s="444">
        <v>3</v>
      </c>
      <c r="E34" s="445">
        <v>8</v>
      </c>
      <c r="F34" s="443">
        <v>0</v>
      </c>
      <c r="G34" s="444">
        <v>1</v>
      </c>
      <c r="H34" s="445">
        <v>16</v>
      </c>
      <c r="I34" s="281"/>
      <c r="J34" s="281">
        <v>16</v>
      </c>
      <c r="K34" s="281">
        <v>0</v>
      </c>
      <c r="L34" s="282">
        <v>24</v>
      </c>
      <c r="M34" s="496"/>
      <c r="N34" s="539"/>
      <c r="O34" s="524"/>
      <c r="P34" s="524"/>
      <c r="Q34" s="526"/>
      <c r="R34" s="496"/>
      <c r="S34" s="539"/>
      <c r="T34" s="542"/>
      <c r="U34" s="544"/>
      <c r="V34" s="454"/>
      <c r="W34" s="501"/>
      <c r="X34" s="273"/>
      <c r="Y34" s="273"/>
      <c r="Z34" s="273"/>
      <c r="AA34" s="273"/>
      <c r="AB34" s="273"/>
      <c r="AC34" s="273"/>
      <c r="AD34" s="273"/>
      <c r="AE34" s="273"/>
      <c r="AF34" s="273"/>
      <c r="AG34" s="273"/>
      <c r="AH34" s="273"/>
      <c r="AI34" s="273"/>
      <c r="AJ34" s="273"/>
      <c r="AK34" s="273"/>
      <c r="AL34" s="273"/>
      <c r="AM34" s="273"/>
    </row>
    <row r="35" spans="1:39" ht="25" customHeight="1" thickTop="1" x14ac:dyDescent="0.2">
      <c r="A35" s="183"/>
      <c r="B35" s="551"/>
      <c r="C35" s="551"/>
      <c r="D35" s="551"/>
      <c r="E35" s="551"/>
      <c r="F35" s="551"/>
      <c r="G35" s="551"/>
      <c r="H35" s="551"/>
      <c r="I35" s="551"/>
      <c r="J35" s="551"/>
      <c r="K35" s="551"/>
      <c r="L35" s="551"/>
      <c r="M35" s="552"/>
      <c r="N35" s="530" t="s">
        <v>545</v>
      </c>
      <c r="O35" s="514">
        <v>4</v>
      </c>
      <c r="P35" s="514">
        <v>0</v>
      </c>
      <c r="Q35" s="516">
        <v>0</v>
      </c>
      <c r="R35" s="496" t="s">
        <v>532</v>
      </c>
      <c r="S35" s="373" t="s">
        <v>63</v>
      </c>
      <c r="T35" s="380" t="s">
        <v>64</v>
      </c>
      <c r="U35" s="381" t="s">
        <v>65</v>
      </c>
      <c r="V35" s="32"/>
      <c r="W35" s="547" t="s">
        <v>546</v>
      </c>
      <c r="X35" s="183"/>
      <c r="Y35" s="183"/>
      <c r="Z35" s="183"/>
      <c r="AA35" s="183"/>
      <c r="AB35" s="183"/>
      <c r="AC35" s="183"/>
      <c r="AD35" s="183"/>
      <c r="AE35" s="183"/>
      <c r="AF35" s="183"/>
      <c r="AG35" s="183"/>
      <c r="AH35" s="183"/>
      <c r="AI35" s="183"/>
      <c r="AJ35" s="183"/>
      <c r="AK35" s="183"/>
      <c r="AL35" s="183"/>
      <c r="AM35" s="183"/>
    </row>
    <row r="36" spans="1:39" ht="26" customHeight="1" thickBot="1" x14ac:dyDescent="0.25">
      <c r="A36" s="183"/>
      <c r="B36" s="481"/>
      <c r="C36" s="481"/>
      <c r="D36" s="481"/>
      <c r="E36" s="481"/>
      <c r="F36" s="481"/>
      <c r="G36" s="481"/>
      <c r="H36" s="481"/>
      <c r="I36" s="481"/>
      <c r="J36" s="481"/>
      <c r="K36" s="481"/>
      <c r="L36" s="481"/>
      <c r="M36" s="552"/>
      <c r="N36" s="531"/>
      <c r="O36" s="515"/>
      <c r="P36" s="515"/>
      <c r="Q36" s="517"/>
      <c r="R36" s="496"/>
      <c r="S36" s="392" t="s">
        <v>66</v>
      </c>
      <c r="T36" s="399" t="s">
        <v>67</v>
      </c>
      <c r="U36" s="400" t="s">
        <v>67</v>
      </c>
      <c r="V36" s="32"/>
      <c r="W36" s="548"/>
      <c r="X36" s="183"/>
      <c r="Y36" s="183"/>
      <c r="Z36" s="183"/>
      <c r="AA36" s="183"/>
      <c r="AB36" s="183"/>
      <c r="AC36" s="183"/>
      <c r="AD36" s="183"/>
      <c r="AE36" s="183"/>
      <c r="AF36" s="183"/>
      <c r="AG36" s="183"/>
      <c r="AH36" s="183"/>
      <c r="AI36" s="183"/>
      <c r="AJ36" s="183"/>
      <c r="AK36" s="183"/>
      <c r="AL36" s="183"/>
      <c r="AM36" s="183"/>
    </row>
    <row r="37" spans="1:39" ht="18" thickTop="1" thickBot="1" x14ac:dyDescent="0.25">
      <c r="A37" s="183"/>
      <c r="B37" s="254" t="s">
        <v>446</v>
      </c>
      <c r="C37" s="401">
        <v>3</v>
      </c>
      <c r="D37" s="402">
        <v>1</v>
      </c>
      <c r="E37" s="403">
        <v>26</v>
      </c>
      <c r="F37" s="401">
        <v>0</v>
      </c>
      <c r="G37" s="402">
        <v>0</v>
      </c>
      <c r="H37" s="403">
        <v>29</v>
      </c>
      <c r="I37" s="276"/>
      <c r="J37" s="276">
        <v>3</v>
      </c>
      <c r="K37" s="276">
        <v>2</v>
      </c>
      <c r="L37" s="277">
        <v>15</v>
      </c>
      <c r="M37" s="212" t="s">
        <v>523</v>
      </c>
      <c r="N37" s="410" t="s">
        <v>501</v>
      </c>
      <c r="O37" s="276">
        <v>3</v>
      </c>
      <c r="P37" s="276">
        <v>0</v>
      </c>
      <c r="Q37" s="277">
        <v>26</v>
      </c>
      <c r="R37" s="183" t="s">
        <v>523</v>
      </c>
      <c r="S37" s="254" t="s">
        <v>68</v>
      </c>
      <c r="T37" s="404" t="s">
        <v>69</v>
      </c>
      <c r="U37" s="405" t="s">
        <v>70</v>
      </c>
      <c r="V37" s="32"/>
      <c r="W37" s="372" t="s">
        <v>530</v>
      </c>
      <c r="X37" s="183"/>
      <c r="Y37" s="183"/>
      <c r="Z37" s="183"/>
      <c r="AA37" s="183"/>
      <c r="AB37" s="183"/>
      <c r="AC37" s="183"/>
      <c r="AD37" s="183"/>
      <c r="AE37" s="183"/>
      <c r="AF37" s="183"/>
      <c r="AG37" s="183"/>
      <c r="AH37" s="183"/>
      <c r="AI37" s="183"/>
      <c r="AJ37" s="183"/>
      <c r="AK37" s="183"/>
      <c r="AL37" s="183"/>
      <c r="AM37" s="183"/>
    </row>
    <row r="38" spans="1:39" ht="17" thickTop="1" x14ac:dyDescent="0.2">
      <c r="A38" s="183"/>
      <c r="B38" s="373" t="s">
        <v>448</v>
      </c>
      <c r="C38" s="374">
        <v>2</v>
      </c>
      <c r="D38" s="375">
        <v>2</v>
      </c>
      <c r="E38" s="376">
        <v>23</v>
      </c>
      <c r="F38" s="374">
        <v>0</v>
      </c>
      <c r="G38" s="375">
        <v>0</v>
      </c>
      <c r="H38" s="376">
        <v>29</v>
      </c>
      <c r="I38" s="377"/>
      <c r="J38" s="377">
        <v>2</v>
      </c>
      <c r="K38" s="377">
        <v>3</v>
      </c>
      <c r="L38" s="378">
        <v>12</v>
      </c>
      <c r="M38" s="496" t="s">
        <v>523</v>
      </c>
      <c r="N38" s="530" t="s">
        <v>502</v>
      </c>
      <c r="O38" s="514">
        <v>7</v>
      </c>
      <c r="P38" s="514">
        <v>2</v>
      </c>
      <c r="Q38" s="516">
        <v>27</v>
      </c>
      <c r="R38" s="550" t="s">
        <v>523</v>
      </c>
      <c r="S38" s="530" t="s">
        <v>71</v>
      </c>
      <c r="T38" s="532" t="s">
        <v>72</v>
      </c>
      <c r="U38" s="534" t="s">
        <v>73</v>
      </c>
      <c r="V38" s="354"/>
      <c r="W38" s="547" t="s">
        <v>547</v>
      </c>
      <c r="X38" s="183"/>
      <c r="Y38" s="183"/>
      <c r="Z38" s="183"/>
      <c r="AA38" s="183"/>
      <c r="AB38" s="183"/>
      <c r="AC38" s="183"/>
      <c r="AD38" s="183"/>
      <c r="AE38" s="183"/>
      <c r="AF38" s="183"/>
      <c r="AG38" s="183"/>
      <c r="AH38" s="183"/>
      <c r="AI38" s="183"/>
      <c r="AJ38" s="183"/>
      <c r="AK38" s="183"/>
      <c r="AL38" s="183"/>
      <c r="AM38" s="183"/>
    </row>
    <row r="39" spans="1:39" ht="20" thickBot="1" x14ac:dyDescent="0.25">
      <c r="A39" s="183"/>
      <c r="B39" s="392" t="s">
        <v>548</v>
      </c>
      <c r="C39" s="393">
        <v>4</v>
      </c>
      <c r="D39" s="394">
        <v>2</v>
      </c>
      <c r="E39" s="395">
        <v>11</v>
      </c>
      <c r="F39" s="393">
        <v>0</v>
      </c>
      <c r="G39" s="394" t="s">
        <v>450</v>
      </c>
      <c r="H39" s="395" t="s">
        <v>451</v>
      </c>
      <c r="I39" s="396"/>
      <c r="J39" s="396">
        <v>4</v>
      </c>
      <c r="K39" s="396">
        <v>3</v>
      </c>
      <c r="L39" s="397">
        <v>14</v>
      </c>
      <c r="M39" s="496"/>
      <c r="N39" s="531"/>
      <c r="O39" s="515"/>
      <c r="P39" s="515"/>
      <c r="Q39" s="517"/>
      <c r="R39" s="550"/>
      <c r="S39" s="531"/>
      <c r="T39" s="533"/>
      <c r="U39" s="535"/>
      <c r="V39" s="354"/>
      <c r="W39" s="548"/>
      <c r="X39" s="183"/>
      <c r="Y39" s="183"/>
      <c r="Z39" s="183"/>
      <c r="AA39" s="183"/>
      <c r="AB39" s="183"/>
      <c r="AC39" s="183"/>
      <c r="AD39" s="183"/>
      <c r="AE39" s="183"/>
      <c r="AF39" s="183"/>
      <c r="AG39" s="183"/>
      <c r="AH39" s="183"/>
      <c r="AI39" s="183"/>
      <c r="AJ39" s="183"/>
      <c r="AK39" s="183"/>
      <c r="AL39" s="183"/>
      <c r="AM39" s="183"/>
    </row>
    <row r="40" spans="1:39" ht="19" thickTop="1" x14ac:dyDescent="0.25">
      <c r="A40" s="183"/>
      <c r="B40" s="340" t="s">
        <v>549</v>
      </c>
      <c r="C40" s="435">
        <v>6</v>
      </c>
      <c r="D40" s="436">
        <v>1</v>
      </c>
      <c r="E40" s="437">
        <v>13</v>
      </c>
      <c r="F40" s="435">
        <v>0</v>
      </c>
      <c r="G40" s="436">
        <v>0</v>
      </c>
      <c r="H40" s="437">
        <v>32</v>
      </c>
      <c r="I40" s="286"/>
      <c r="J40" s="286">
        <v>6</v>
      </c>
      <c r="K40" s="286">
        <v>2</v>
      </c>
      <c r="L40" s="287">
        <v>5</v>
      </c>
      <c r="M40" s="496" t="s">
        <v>523</v>
      </c>
      <c r="N40" s="538" t="s">
        <v>503</v>
      </c>
      <c r="O40" s="523">
        <v>11</v>
      </c>
      <c r="P40" s="523">
        <v>0</v>
      </c>
      <c r="Q40" s="525">
        <v>0</v>
      </c>
      <c r="R40" s="549" t="s">
        <v>523</v>
      </c>
      <c r="S40" s="538" t="s">
        <v>365</v>
      </c>
      <c r="T40" s="541" t="s">
        <v>74</v>
      </c>
      <c r="U40" s="543" t="s">
        <v>75</v>
      </c>
      <c r="V40" s="354"/>
      <c r="W40" s="499" t="s">
        <v>550</v>
      </c>
      <c r="X40" s="183"/>
      <c r="Y40" s="183"/>
      <c r="Z40" s="183"/>
      <c r="AA40" s="183"/>
      <c r="AB40" s="183"/>
      <c r="AC40" s="183"/>
      <c r="AD40" s="183"/>
      <c r="AE40" s="183"/>
      <c r="AF40" s="183"/>
      <c r="AG40" s="183"/>
      <c r="AH40" s="183"/>
      <c r="AI40" s="183"/>
      <c r="AJ40" s="183"/>
      <c r="AK40" s="183"/>
      <c r="AL40" s="183"/>
      <c r="AM40" s="183"/>
    </row>
    <row r="41" spans="1:39" ht="20" thickBot="1" x14ac:dyDescent="0.25">
      <c r="A41" s="183"/>
      <c r="B41" s="191" t="s">
        <v>551</v>
      </c>
      <c r="C41" s="443">
        <v>4</v>
      </c>
      <c r="D41" s="444">
        <v>1</v>
      </c>
      <c r="E41" s="445">
        <v>6</v>
      </c>
      <c r="F41" s="443">
        <v>0</v>
      </c>
      <c r="G41" s="444">
        <v>2</v>
      </c>
      <c r="H41" s="445">
        <v>32</v>
      </c>
      <c r="I41" s="281"/>
      <c r="J41" s="281">
        <v>4</v>
      </c>
      <c r="K41" s="281">
        <v>3</v>
      </c>
      <c r="L41" s="282">
        <v>38</v>
      </c>
      <c r="M41" s="496"/>
      <c r="N41" s="539"/>
      <c r="O41" s="524"/>
      <c r="P41" s="524"/>
      <c r="Q41" s="526"/>
      <c r="R41" s="549"/>
      <c r="S41" s="539"/>
      <c r="T41" s="542"/>
      <c r="U41" s="544"/>
      <c r="V41" s="354"/>
      <c r="W41" s="501"/>
      <c r="X41" s="183"/>
      <c r="Y41" s="183"/>
      <c r="Z41" s="183"/>
      <c r="AA41" s="183"/>
      <c r="AB41" s="183"/>
      <c r="AC41" s="183"/>
      <c r="AD41" s="183"/>
      <c r="AE41" s="183"/>
      <c r="AF41" s="183"/>
      <c r="AG41" s="183"/>
      <c r="AH41" s="183"/>
      <c r="AI41" s="183"/>
      <c r="AJ41" s="183"/>
      <c r="AK41" s="183"/>
      <c r="AL41" s="183"/>
      <c r="AM41" s="183"/>
    </row>
    <row r="42" spans="1:39" ht="18" thickTop="1" thickBot="1" x14ac:dyDescent="0.25">
      <c r="A42" s="183"/>
      <c r="B42" s="447" t="s">
        <v>455</v>
      </c>
      <c r="C42" s="448">
        <v>4</v>
      </c>
      <c r="D42" s="449">
        <v>2</v>
      </c>
      <c r="E42" s="450">
        <v>21</v>
      </c>
      <c r="F42" s="448">
        <v>0</v>
      </c>
      <c r="G42" s="449">
        <v>1</v>
      </c>
      <c r="H42" s="450">
        <v>2</v>
      </c>
      <c r="I42" s="451"/>
      <c r="J42" s="451">
        <v>4</v>
      </c>
      <c r="K42" s="451">
        <v>3</v>
      </c>
      <c r="L42" s="452">
        <v>23</v>
      </c>
      <c r="M42" s="183" t="s">
        <v>523</v>
      </c>
      <c r="N42" s="455" t="s">
        <v>504</v>
      </c>
      <c r="O42" s="451">
        <v>4</v>
      </c>
      <c r="P42" s="451">
        <v>3</v>
      </c>
      <c r="Q42" s="452">
        <v>0</v>
      </c>
      <c r="R42" s="183" t="s">
        <v>523</v>
      </c>
      <c r="S42" s="447" t="s">
        <v>76</v>
      </c>
      <c r="T42" s="456" t="s">
        <v>55</v>
      </c>
      <c r="U42" s="457" t="s">
        <v>77</v>
      </c>
      <c r="V42" s="32"/>
      <c r="W42" s="453" t="s">
        <v>526</v>
      </c>
      <c r="X42" s="183"/>
      <c r="Y42" s="183"/>
      <c r="Z42" s="183"/>
      <c r="AA42" s="183"/>
      <c r="AB42" s="183"/>
      <c r="AC42" s="183"/>
      <c r="AD42" s="183"/>
      <c r="AE42" s="183"/>
      <c r="AF42" s="183"/>
      <c r="AG42" s="183"/>
      <c r="AH42" s="183"/>
      <c r="AI42" s="183"/>
      <c r="AJ42" s="183"/>
      <c r="AK42" s="183"/>
      <c r="AL42" s="183"/>
      <c r="AM42" s="183"/>
    </row>
    <row r="43" spans="1:39" ht="17" thickTop="1" x14ac:dyDescent="0.2">
      <c r="A43" s="183"/>
      <c r="B43" s="183"/>
      <c r="C43" s="362"/>
      <c r="D43" s="362"/>
      <c r="E43" s="362"/>
      <c r="F43" s="362"/>
      <c r="G43" s="362"/>
      <c r="H43" s="362"/>
      <c r="I43" s="183"/>
      <c r="J43" s="267"/>
      <c r="K43" s="267"/>
      <c r="L43" s="267"/>
      <c r="M43" s="212"/>
      <c r="N43" s="360"/>
      <c r="O43" s="267"/>
      <c r="P43" s="267"/>
      <c r="Q43" s="267"/>
      <c r="R43" s="183"/>
      <c r="S43" s="183" t="s">
        <v>78</v>
      </c>
      <c r="T43" s="32" t="s">
        <v>79</v>
      </c>
      <c r="U43" s="343" t="s">
        <v>79</v>
      </c>
      <c r="V43" s="32"/>
      <c r="W43" s="545" t="s">
        <v>552</v>
      </c>
      <c r="X43" s="183"/>
      <c r="Y43" s="183"/>
      <c r="Z43" s="183"/>
      <c r="AA43" s="183"/>
      <c r="AB43" s="183"/>
      <c r="AC43" s="183"/>
      <c r="AD43" s="183"/>
      <c r="AE43" s="183"/>
      <c r="AF43" s="183"/>
      <c r="AG43" s="183"/>
      <c r="AH43" s="183"/>
      <c r="AI43" s="183"/>
      <c r="AJ43" s="183"/>
      <c r="AK43" s="183"/>
      <c r="AL43" s="183"/>
      <c r="AM43" s="183"/>
    </row>
    <row r="44" spans="1:39" ht="20" thickBot="1" x14ac:dyDescent="0.25">
      <c r="A44" s="183"/>
      <c r="B44" s="183"/>
      <c r="C44" s="362"/>
      <c r="D44" s="362"/>
      <c r="E44" s="362"/>
      <c r="F44" s="362"/>
      <c r="G44" s="362"/>
      <c r="H44" s="362"/>
      <c r="I44" s="183"/>
      <c r="J44" s="267"/>
      <c r="K44" s="267"/>
      <c r="L44" s="267"/>
      <c r="M44" s="212"/>
      <c r="N44" s="360"/>
      <c r="O44" s="267"/>
      <c r="P44" s="267"/>
      <c r="Q44" s="267"/>
      <c r="R44" s="183"/>
      <c r="S44" s="183" t="s">
        <v>80</v>
      </c>
      <c r="T44" s="32" t="s">
        <v>81</v>
      </c>
      <c r="U44" s="343" t="s">
        <v>82</v>
      </c>
      <c r="V44" s="32"/>
      <c r="W44" s="546"/>
      <c r="X44" s="183"/>
      <c r="Y44" s="183"/>
      <c r="Z44" s="183"/>
      <c r="AA44" s="183"/>
      <c r="AB44" s="183"/>
      <c r="AC44" s="183"/>
      <c r="AD44" s="183"/>
      <c r="AE44" s="183"/>
      <c r="AF44" s="183"/>
      <c r="AG44" s="183"/>
      <c r="AH44" s="183"/>
      <c r="AI44" s="183"/>
      <c r="AJ44" s="183"/>
      <c r="AK44" s="183"/>
      <c r="AL44" s="183"/>
      <c r="AM44" s="183"/>
    </row>
    <row r="45" spans="1:39" ht="40" thickTop="1" thickBot="1" x14ac:dyDescent="0.25">
      <c r="A45" s="183"/>
      <c r="B45" s="458" t="s">
        <v>401</v>
      </c>
      <c r="C45" s="365">
        <v>17</v>
      </c>
      <c r="D45" s="366">
        <v>3</v>
      </c>
      <c r="E45" s="366">
        <v>30</v>
      </c>
      <c r="F45" s="365">
        <v>0</v>
      </c>
      <c r="G45" s="366">
        <v>2</v>
      </c>
      <c r="H45" s="403" t="s">
        <v>391</v>
      </c>
      <c r="I45" s="276"/>
      <c r="J45" s="276">
        <v>18</v>
      </c>
      <c r="K45" s="276">
        <v>1</v>
      </c>
      <c r="L45" s="277" t="s">
        <v>553</v>
      </c>
      <c r="M45" s="273" t="s">
        <v>523</v>
      </c>
      <c r="N45" s="459" t="s">
        <v>479</v>
      </c>
      <c r="O45" s="276">
        <v>18</v>
      </c>
      <c r="P45" s="276">
        <v>1</v>
      </c>
      <c r="Q45" s="277">
        <v>14</v>
      </c>
      <c r="R45" s="273" t="s">
        <v>523</v>
      </c>
      <c r="S45" s="20" t="s">
        <v>199</v>
      </c>
      <c r="T45" s="21" t="s">
        <v>83</v>
      </c>
      <c r="U45" s="22" t="s">
        <v>84</v>
      </c>
      <c r="V45" s="267" t="s">
        <v>554</v>
      </c>
      <c r="W45" s="460" t="s">
        <v>555</v>
      </c>
      <c r="X45" s="183"/>
      <c r="Y45" s="183"/>
      <c r="Z45" s="183"/>
      <c r="AA45" s="183"/>
      <c r="AB45" s="183"/>
      <c r="AC45" s="183"/>
      <c r="AD45" s="183"/>
      <c r="AE45" s="183"/>
      <c r="AF45" s="183"/>
      <c r="AG45" s="183"/>
      <c r="AH45" s="183"/>
      <c r="AI45" s="183"/>
      <c r="AJ45" s="183"/>
      <c r="AK45" s="183"/>
      <c r="AL45" s="183"/>
      <c r="AM45" s="183"/>
    </row>
    <row r="46" spans="1:39" ht="17" thickTop="1" x14ac:dyDescent="0.2">
      <c r="A46" s="183"/>
      <c r="B46" s="183"/>
      <c r="C46" s="362"/>
      <c r="D46" s="362"/>
      <c r="E46" s="362"/>
      <c r="F46" s="362"/>
      <c r="G46" s="362"/>
      <c r="H46" s="362"/>
      <c r="I46" s="183"/>
      <c r="J46" s="267"/>
      <c r="K46" s="267"/>
      <c r="L46" s="267"/>
      <c r="M46" s="212"/>
      <c r="N46" s="360"/>
      <c r="O46" s="267"/>
      <c r="P46" s="267"/>
      <c r="Q46" s="267"/>
      <c r="R46" s="183"/>
      <c r="S46" s="447" t="s">
        <v>85</v>
      </c>
      <c r="T46" s="456" t="s">
        <v>86</v>
      </c>
      <c r="U46" s="457" t="s">
        <v>87</v>
      </c>
      <c r="V46" s="32"/>
      <c r="W46" s="507" t="s">
        <v>552</v>
      </c>
      <c r="X46" s="183"/>
      <c r="Y46" s="183"/>
      <c r="Z46" s="183"/>
      <c r="AA46" s="183"/>
      <c r="AB46" s="183"/>
      <c r="AC46" s="183"/>
      <c r="AD46" s="183"/>
      <c r="AE46" s="183"/>
      <c r="AF46" s="183"/>
      <c r="AG46" s="183"/>
      <c r="AH46" s="183"/>
      <c r="AI46" s="183"/>
      <c r="AJ46" s="183"/>
      <c r="AK46" s="183"/>
      <c r="AL46" s="183"/>
      <c r="AM46" s="183"/>
    </row>
    <row r="47" spans="1:39" ht="17" thickBot="1" x14ac:dyDescent="0.25">
      <c r="A47" s="183"/>
      <c r="B47" s="183"/>
      <c r="C47" s="362"/>
      <c r="D47" s="362"/>
      <c r="E47" s="362"/>
      <c r="F47" s="362"/>
      <c r="G47" s="362"/>
      <c r="H47" s="362"/>
      <c r="I47" s="183"/>
      <c r="J47" s="267"/>
      <c r="K47" s="267"/>
      <c r="L47" s="267"/>
      <c r="M47" s="212"/>
      <c r="N47" s="360"/>
      <c r="O47" s="267"/>
      <c r="P47" s="267"/>
      <c r="Q47" s="267"/>
      <c r="R47" s="183"/>
      <c r="S47" s="447" t="s">
        <v>88</v>
      </c>
      <c r="T47" s="456" t="s">
        <v>89</v>
      </c>
      <c r="U47" s="457" t="s">
        <v>90</v>
      </c>
      <c r="V47" s="32"/>
      <c r="W47" s="508"/>
      <c r="X47" s="183"/>
      <c r="Y47" s="183"/>
      <c r="Z47" s="183"/>
      <c r="AA47" s="183"/>
      <c r="AB47" s="183"/>
      <c r="AC47" s="183"/>
      <c r="AD47" s="183"/>
      <c r="AE47" s="183"/>
      <c r="AF47" s="183"/>
      <c r="AG47" s="183"/>
      <c r="AH47" s="183"/>
      <c r="AI47" s="183"/>
      <c r="AJ47" s="183"/>
      <c r="AK47" s="183"/>
      <c r="AL47" s="183"/>
      <c r="AM47" s="183"/>
    </row>
    <row r="48" spans="1:39" ht="18" thickTop="1" thickBot="1" x14ac:dyDescent="0.25">
      <c r="A48" s="183"/>
      <c r="B48" s="254" t="s">
        <v>556</v>
      </c>
      <c r="C48" s="401" t="s">
        <v>384</v>
      </c>
      <c r="D48" s="402" t="s">
        <v>384</v>
      </c>
      <c r="E48" s="402" t="s">
        <v>384</v>
      </c>
      <c r="F48" s="401">
        <v>4</v>
      </c>
      <c r="G48" s="402">
        <v>2</v>
      </c>
      <c r="H48" s="403">
        <v>34</v>
      </c>
      <c r="I48" s="276"/>
      <c r="J48" s="276">
        <v>4</v>
      </c>
      <c r="K48" s="276">
        <v>2</v>
      </c>
      <c r="L48" s="277">
        <v>34</v>
      </c>
      <c r="M48" s="212" t="s">
        <v>532</v>
      </c>
      <c r="N48" s="183" t="s">
        <v>535</v>
      </c>
      <c r="O48" s="540" t="s">
        <v>532</v>
      </c>
      <c r="P48" s="540"/>
      <c r="Q48" s="540"/>
      <c r="R48" s="183" t="s">
        <v>532</v>
      </c>
      <c r="S48" s="191" t="s">
        <v>91</v>
      </c>
      <c r="T48" s="192" t="s">
        <v>92</v>
      </c>
      <c r="U48" s="193" t="s">
        <v>93</v>
      </c>
      <c r="V48" s="32"/>
      <c r="W48" s="372" t="s">
        <v>557</v>
      </c>
      <c r="X48" s="183"/>
      <c r="Y48" s="183"/>
      <c r="Z48" s="183"/>
      <c r="AA48" s="183"/>
      <c r="AB48" s="183"/>
      <c r="AC48" s="183"/>
      <c r="AD48" s="183"/>
      <c r="AE48" s="183"/>
      <c r="AF48" s="183"/>
      <c r="AG48" s="183"/>
      <c r="AH48" s="183"/>
      <c r="AI48" s="183"/>
      <c r="AJ48" s="183"/>
      <c r="AK48" s="183"/>
      <c r="AL48" s="183"/>
      <c r="AM48" s="183"/>
    </row>
    <row r="49" spans="1:39" ht="18" thickTop="1" thickBot="1" x14ac:dyDescent="0.25">
      <c r="A49" s="183"/>
      <c r="B49" s="447" t="s">
        <v>388</v>
      </c>
      <c r="C49" s="448" t="s">
        <v>384</v>
      </c>
      <c r="D49" s="449" t="s">
        <v>384</v>
      </c>
      <c r="E49" s="449" t="s">
        <v>384</v>
      </c>
      <c r="F49" s="448">
        <v>1</v>
      </c>
      <c r="G49" s="449">
        <v>2</v>
      </c>
      <c r="H49" s="450">
        <v>15</v>
      </c>
      <c r="I49" s="451"/>
      <c r="J49" s="451">
        <v>1</v>
      </c>
      <c r="K49" s="451">
        <v>2</v>
      </c>
      <c r="L49" s="452">
        <v>15</v>
      </c>
      <c r="M49" s="212" t="s">
        <v>523</v>
      </c>
      <c r="N49" s="212" t="s">
        <v>524</v>
      </c>
      <c r="O49" s="540" t="s">
        <v>523</v>
      </c>
      <c r="P49" s="540"/>
      <c r="Q49" s="540"/>
      <c r="R49" s="212" t="s">
        <v>523</v>
      </c>
      <c r="S49" s="447" t="s">
        <v>94</v>
      </c>
      <c r="T49" s="456" t="s">
        <v>95</v>
      </c>
      <c r="U49" s="457" t="s">
        <v>95</v>
      </c>
      <c r="V49" s="32"/>
      <c r="W49" s="453" t="s">
        <v>525</v>
      </c>
      <c r="X49" s="183"/>
      <c r="Y49" s="183"/>
      <c r="Z49" s="183"/>
      <c r="AA49" s="183"/>
      <c r="AB49" s="183"/>
      <c r="AC49" s="183"/>
      <c r="AD49" s="183"/>
      <c r="AE49" s="183"/>
      <c r="AF49" s="183"/>
      <c r="AG49" s="183"/>
      <c r="AH49" s="183"/>
      <c r="AI49" s="183"/>
      <c r="AJ49" s="183"/>
      <c r="AK49" s="183"/>
      <c r="AL49" s="183"/>
      <c r="AM49" s="183"/>
    </row>
    <row r="50" spans="1:39" ht="21" thickTop="1" thickBot="1" x14ac:dyDescent="0.25">
      <c r="A50" s="183"/>
      <c r="B50" s="254" t="s">
        <v>389</v>
      </c>
      <c r="C50" s="401">
        <v>8</v>
      </c>
      <c r="D50" s="402">
        <v>2</v>
      </c>
      <c r="E50" s="402">
        <v>15</v>
      </c>
      <c r="F50" s="401">
        <v>1</v>
      </c>
      <c r="G50" s="402">
        <v>1</v>
      </c>
      <c r="H50" s="403">
        <v>0</v>
      </c>
      <c r="I50" s="276"/>
      <c r="J50" s="276">
        <v>9</v>
      </c>
      <c r="K50" s="276">
        <v>3</v>
      </c>
      <c r="L50" s="277">
        <v>15</v>
      </c>
      <c r="M50" s="183" t="s">
        <v>523</v>
      </c>
      <c r="N50" s="410" t="s">
        <v>558</v>
      </c>
      <c r="O50" s="276">
        <v>9</v>
      </c>
      <c r="P50" s="276">
        <v>2</v>
      </c>
      <c r="Q50" s="277">
        <v>3</v>
      </c>
      <c r="R50" s="183" t="s">
        <v>523</v>
      </c>
      <c r="S50" s="254" t="s">
        <v>96</v>
      </c>
      <c r="T50" s="404" t="s">
        <v>97</v>
      </c>
      <c r="U50" s="405" t="s">
        <v>98</v>
      </c>
      <c r="V50" s="267" t="s">
        <v>537</v>
      </c>
      <c r="W50" s="372" t="s">
        <v>559</v>
      </c>
      <c r="X50" s="183"/>
      <c r="Y50" s="183"/>
      <c r="Z50" s="183"/>
      <c r="AA50" s="183"/>
      <c r="AB50" s="183"/>
      <c r="AC50" s="183"/>
      <c r="AD50" s="183"/>
      <c r="AE50" s="183"/>
      <c r="AF50" s="183"/>
      <c r="AG50" s="183"/>
      <c r="AH50" s="183"/>
      <c r="AI50" s="183"/>
      <c r="AJ50" s="183"/>
      <c r="AK50" s="183"/>
      <c r="AL50" s="183"/>
      <c r="AM50" s="183"/>
    </row>
    <row r="51" spans="1:39" ht="18" thickTop="1" thickBot="1" x14ac:dyDescent="0.25">
      <c r="A51" s="183"/>
      <c r="B51" s="447" t="s">
        <v>386</v>
      </c>
      <c r="C51" s="448">
        <v>2</v>
      </c>
      <c r="D51" s="449">
        <v>2</v>
      </c>
      <c r="E51" s="449">
        <v>8</v>
      </c>
      <c r="F51" s="448">
        <v>1</v>
      </c>
      <c r="G51" s="449">
        <v>0</v>
      </c>
      <c r="H51" s="450">
        <v>0</v>
      </c>
      <c r="I51" s="451"/>
      <c r="J51" s="451">
        <v>3</v>
      </c>
      <c r="K51" s="451">
        <v>2</v>
      </c>
      <c r="L51" s="452">
        <v>8</v>
      </c>
      <c r="M51" s="183" t="s">
        <v>523</v>
      </c>
      <c r="N51" s="455" t="s">
        <v>467</v>
      </c>
      <c r="O51" s="451">
        <v>2</v>
      </c>
      <c r="P51" s="451">
        <v>3</v>
      </c>
      <c r="Q51" s="452">
        <v>7</v>
      </c>
      <c r="R51" s="183" t="s">
        <v>523</v>
      </c>
      <c r="S51" s="447" t="s">
        <v>99</v>
      </c>
      <c r="T51" s="456" t="s">
        <v>100</v>
      </c>
      <c r="U51" s="457" t="s">
        <v>101</v>
      </c>
      <c r="V51" s="32"/>
      <c r="W51" s="453" t="s">
        <v>530</v>
      </c>
      <c r="X51" s="183"/>
      <c r="Y51" s="183"/>
      <c r="Z51" s="183"/>
      <c r="AA51" s="183"/>
      <c r="AB51" s="183"/>
      <c r="AC51" s="183"/>
      <c r="AD51" s="183"/>
      <c r="AE51" s="183"/>
      <c r="AF51" s="183"/>
      <c r="AG51" s="183"/>
      <c r="AH51" s="183"/>
      <c r="AI51" s="183"/>
      <c r="AJ51" s="183"/>
      <c r="AK51" s="183"/>
      <c r="AL51" s="183"/>
      <c r="AM51" s="183"/>
    </row>
    <row r="52" spans="1:39" ht="18" thickTop="1" thickBot="1" x14ac:dyDescent="0.25">
      <c r="A52" s="183"/>
      <c r="B52" s="183"/>
      <c r="C52" s="362"/>
      <c r="D52" s="362"/>
      <c r="E52" s="362"/>
      <c r="F52" s="362"/>
      <c r="G52" s="362"/>
      <c r="H52" s="362"/>
      <c r="I52" s="183"/>
      <c r="J52" s="267"/>
      <c r="K52" s="267"/>
      <c r="L52" s="267"/>
      <c r="M52" s="212"/>
      <c r="N52" s="360"/>
      <c r="O52" s="267"/>
      <c r="P52" s="267"/>
      <c r="Q52" s="267"/>
      <c r="R52" s="183"/>
      <c r="S52" s="458" t="s">
        <v>102</v>
      </c>
      <c r="T52" s="461" t="s">
        <v>103</v>
      </c>
      <c r="U52" s="462" t="s">
        <v>104</v>
      </c>
      <c r="V52" s="345"/>
      <c r="W52" s="463" t="s">
        <v>552</v>
      </c>
      <c r="X52" s="183"/>
      <c r="Y52" s="183"/>
      <c r="Z52" s="183"/>
      <c r="AA52" s="183"/>
      <c r="AB52" s="183"/>
      <c r="AC52" s="183"/>
      <c r="AD52" s="183"/>
      <c r="AE52" s="183"/>
      <c r="AF52" s="183"/>
      <c r="AG52" s="183"/>
      <c r="AH52" s="183"/>
      <c r="AI52" s="183"/>
      <c r="AJ52" s="183"/>
      <c r="AK52" s="183"/>
      <c r="AL52" s="183"/>
      <c r="AM52" s="183"/>
    </row>
    <row r="53" spans="1:39" ht="19" customHeight="1" thickTop="1" x14ac:dyDescent="0.2">
      <c r="A53" s="183"/>
      <c r="B53" s="373" t="s">
        <v>390</v>
      </c>
      <c r="C53" s="374">
        <v>4</v>
      </c>
      <c r="D53" s="375">
        <v>0</v>
      </c>
      <c r="E53" s="375">
        <v>13</v>
      </c>
      <c r="F53" s="374">
        <v>0</v>
      </c>
      <c r="G53" s="375">
        <v>3</v>
      </c>
      <c r="H53" s="376" t="s">
        <v>391</v>
      </c>
      <c r="I53" s="377"/>
      <c r="J53" s="377">
        <v>4</v>
      </c>
      <c r="K53" s="377">
        <v>3</v>
      </c>
      <c r="L53" s="378" t="s">
        <v>560</v>
      </c>
      <c r="M53" s="496" t="s">
        <v>523</v>
      </c>
      <c r="N53" s="530" t="s">
        <v>471</v>
      </c>
      <c r="O53" s="514">
        <v>9</v>
      </c>
      <c r="P53" s="514">
        <v>1</v>
      </c>
      <c r="Q53" s="516">
        <v>8</v>
      </c>
      <c r="R53" s="496" t="s">
        <v>523</v>
      </c>
      <c r="S53" s="530" t="s">
        <v>105</v>
      </c>
      <c r="T53" s="532" t="s">
        <v>106</v>
      </c>
      <c r="U53" s="534" t="s">
        <v>107</v>
      </c>
      <c r="V53" s="536" t="s">
        <v>561</v>
      </c>
      <c r="W53" s="537" t="s">
        <v>562</v>
      </c>
      <c r="X53" s="183"/>
      <c r="Y53" s="183"/>
      <c r="Z53" s="183"/>
      <c r="AA53" s="183"/>
      <c r="AB53" s="183"/>
      <c r="AC53" s="183"/>
      <c r="AD53" s="183"/>
      <c r="AE53" s="183"/>
      <c r="AF53" s="183"/>
      <c r="AG53" s="183"/>
      <c r="AH53" s="183"/>
      <c r="AI53" s="183"/>
      <c r="AJ53" s="183"/>
      <c r="AK53" s="183"/>
      <c r="AL53" s="183"/>
      <c r="AM53" s="183"/>
    </row>
    <row r="54" spans="1:39" ht="20" thickBot="1" x14ac:dyDescent="0.25">
      <c r="A54" s="183"/>
      <c r="B54" s="392" t="s">
        <v>563</v>
      </c>
      <c r="C54" s="464"/>
      <c r="D54" s="464"/>
      <c r="E54" s="464"/>
      <c r="F54" s="464"/>
      <c r="G54" s="464"/>
      <c r="H54" s="464"/>
      <c r="I54" s="465"/>
      <c r="J54" s="466">
        <v>4</v>
      </c>
      <c r="K54" s="396">
        <v>0</v>
      </c>
      <c r="L54" s="397">
        <v>0</v>
      </c>
      <c r="M54" s="496"/>
      <c r="N54" s="531"/>
      <c r="O54" s="515"/>
      <c r="P54" s="515"/>
      <c r="Q54" s="517"/>
      <c r="R54" s="496"/>
      <c r="S54" s="531"/>
      <c r="T54" s="533"/>
      <c r="U54" s="535"/>
      <c r="V54" s="536"/>
      <c r="W54" s="519"/>
      <c r="X54" s="183"/>
      <c r="Y54" s="183"/>
      <c r="Z54" s="183"/>
      <c r="AA54" s="183"/>
      <c r="AB54" s="183"/>
      <c r="AC54" s="183"/>
      <c r="AD54" s="183"/>
      <c r="AE54" s="183"/>
      <c r="AF54" s="183"/>
      <c r="AG54" s="183"/>
      <c r="AH54" s="183"/>
      <c r="AI54" s="183"/>
      <c r="AJ54" s="183"/>
      <c r="AK54" s="183"/>
      <c r="AL54" s="183"/>
      <c r="AM54" s="183"/>
    </row>
    <row r="55" spans="1:39" ht="17" thickTop="1" x14ac:dyDescent="0.2">
      <c r="A55" s="183"/>
      <c r="B55" s="340" t="s">
        <v>397</v>
      </c>
      <c r="C55" s="435">
        <v>0</v>
      </c>
      <c r="D55" s="436">
        <v>3</v>
      </c>
      <c r="E55" s="436">
        <v>27</v>
      </c>
      <c r="F55" s="435">
        <v>0</v>
      </c>
      <c r="G55" s="436">
        <v>1</v>
      </c>
      <c r="H55" s="437">
        <v>6</v>
      </c>
      <c r="I55" s="286"/>
      <c r="J55" s="286">
        <v>1</v>
      </c>
      <c r="K55" s="286">
        <v>0</v>
      </c>
      <c r="L55" s="287">
        <v>33</v>
      </c>
      <c r="M55" s="496" t="s">
        <v>523</v>
      </c>
      <c r="N55" s="538" t="s">
        <v>564</v>
      </c>
      <c r="O55" s="523">
        <v>5</v>
      </c>
      <c r="P55" s="523">
        <v>1</v>
      </c>
      <c r="Q55" s="525">
        <v>30</v>
      </c>
      <c r="R55" s="540" t="s">
        <v>532</v>
      </c>
      <c r="S55" s="538" t="s">
        <v>110</v>
      </c>
      <c r="T55" s="541" t="s">
        <v>111</v>
      </c>
      <c r="U55" s="543" t="s">
        <v>112</v>
      </c>
      <c r="V55" s="354"/>
      <c r="W55" s="507" t="s">
        <v>565</v>
      </c>
      <c r="X55" s="183"/>
      <c r="Y55" s="183"/>
      <c r="Z55" s="183"/>
      <c r="AA55" s="183"/>
      <c r="AB55" s="183"/>
      <c r="AC55" s="183"/>
      <c r="AD55" s="183"/>
      <c r="AE55" s="183"/>
      <c r="AF55" s="183"/>
      <c r="AG55" s="183"/>
      <c r="AH55" s="183"/>
      <c r="AI55" s="183"/>
      <c r="AJ55" s="183"/>
      <c r="AK55" s="183"/>
      <c r="AL55" s="183"/>
      <c r="AM55" s="183"/>
    </row>
    <row r="56" spans="1:39" ht="17" thickBot="1" x14ac:dyDescent="0.25">
      <c r="A56" s="183"/>
      <c r="B56" s="191" t="s">
        <v>398</v>
      </c>
      <c r="C56" s="443">
        <v>4</v>
      </c>
      <c r="D56" s="444">
        <v>0</v>
      </c>
      <c r="E56" s="444">
        <v>3</v>
      </c>
      <c r="F56" s="443">
        <v>0</v>
      </c>
      <c r="G56" s="444">
        <v>3</v>
      </c>
      <c r="H56" s="445">
        <v>3</v>
      </c>
      <c r="I56" s="281"/>
      <c r="J56" s="281">
        <v>4</v>
      </c>
      <c r="K56" s="281">
        <v>3</v>
      </c>
      <c r="L56" s="282">
        <v>6</v>
      </c>
      <c r="M56" s="496"/>
      <c r="N56" s="539"/>
      <c r="O56" s="524"/>
      <c r="P56" s="524"/>
      <c r="Q56" s="526"/>
      <c r="R56" s="540"/>
      <c r="S56" s="539"/>
      <c r="T56" s="542"/>
      <c r="U56" s="544"/>
      <c r="V56" s="354"/>
      <c r="W56" s="508"/>
      <c r="X56" s="183"/>
      <c r="Y56" s="183"/>
      <c r="Z56" s="183"/>
      <c r="AA56" s="183"/>
      <c r="AB56" s="183"/>
      <c r="AC56" s="183"/>
      <c r="AD56" s="183"/>
      <c r="AE56" s="183"/>
      <c r="AF56" s="183"/>
      <c r="AG56" s="183"/>
      <c r="AH56" s="183"/>
      <c r="AI56" s="183"/>
      <c r="AJ56" s="183"/>
      <c r="AK56" s="183"/>
      <c r="AL56" s="183"/>
      <c r="AM56" s="183"/>
    </row>
    <row r="57" spans="1:39" ht="35" customHeight="1" thickTop="1" x14ac:dyDescent="0.2">
      <c r="A57" s="183"/>
      <c r="B57" s="373" t="s">
        <v>108</v>
      </c>
      <c r="C57" s="374" t="s">
        <v>384</v>
      </c>
      <c r="D57" s="375" t="s">
        <v>384</v>
      </c>
      <c r="E57" s="375" t="s">
        <v>384</v>
      </c>
      <c r="F57" s="374">
        <v>12</v>
      </c>
      <c r="G57" s="375">
        <v>2</v>
      </c>
      <c r="H57" s="376">
        <v>0</v>
      </c>
      <c r="I57" s="377"/>
      <c r="J57" s="377">
        <v>12</v>
      </c>
      <c r="K57" s="377">
        <v>2</v>
      </c>
      <c r="L57" s="378">
        <v>0</v>
      </c>
      <c r="M57" s="511" t="s">
        <v>523</v>
      </c>
      <c r="N57" s="512" t="s">
        <v>509</v>
      </c>
      <c r="O57" s="514">
        <v>24</v>
      </c>
      <c r="P57" s="514">
        <v>0</v>
      </c>
      <c r="Q57" s="516">
        <v>0</v>
      </c>
      <c r="R57" s="511" t="s">
        <v>523</v>
      </c>
      <c r="S57" s="467" t="s">
        <v>108</v>
      </c>
      <c r="T57" s="468" t="s">
        <v>109</v>
      </c>
      <c r="U57" s="469" t="s">
        <v>109</v>
      </c>
      <c r="V57" s="345"/>
      <c r="W57" s="518" t="s">
        <v>566</v>
      </c>
      <c r="X57" s="183"/>
      <c r="Y57" s="183"/>
      <c r="Z57" s="183"/>
      <c r="AA57" s="183"/>
      <c r="AB57" s="183"/>
      <c r="AC57" s="183"/>
      <c r="AD57" s="183"/>
      <c r="AE57" s="183"/>
      <c r="AF57" s="183"/>
      <c r="AG57" s="183"/>
      <c r="AH57" s="183"/>
      <c r="AI57" s="183"/>
      <c r="AJ57" s="183"/>
      <c r="AK57" s="183"/>
      <c r="AL57" s="183"/>
      <c r="AM57" s="183"/>
    </row>
    <row r="58" spans="1:39" ht="34" customHeight="1" thickBot="1" x14ac:dyDescent="0.25">
      <c r="A58" s="183"/>
      <c r="B58" s="392" t="s">
        <v>399</v>
      </c>
      <c r="C58" s="393" t="s">
        <v>384</v>
      </c>
      <c r="D58" s="394" t="s">
        <v>384</v>
      </c>
      <c r="E58" s="394" t="s">
        <v>384</v>
      </c>
      <c r="F58" s="393">
        <v>13</v>
      </c>
      <c r="G58" s="394">
        <v>2</v>
      </c>
      <c r="H58" s="395">
        <v>13</v>
      </c>
      <c r="I58" s="396"/>
      <c r="J58" s="396">
        <v>13</v>
      </c>
      <c r="K58" s="396">
        <v>2</v>
      </c>
      <c r="L58" s="397">
        <v>13</v>
      </c>
      <c r="M58" s="511"/>
      <c r="N58" s="513"/>
      <c r="O58" s="515"/>
      <c r="P58" s="515"/>
      <c r="Q58" s="517"/>
      <c r="R58" s="511"/>
      <c r="S58" s="432" t="s">
        <v>113</v>
      </c>
      <c r="T58" s="433" t="s">
        <v>114</v>
      </c>
      <c r="U58" s="434" t="s">
        <v>114</v>
      </c>
      <c r="V58" s="345"/>
      <c r="W58" s="519"/>
      <c r="X58" s="183"/>
      <c r="Y58" s="183"/>
      <c r="Z58" s="183"/>
      <c r="AA58" s="183"/>
      <c r="AB58" s="183"/>
      <c r="AC58" s="183"/>
      <c r="AD58" s="183"/>
      <c r="AE58" s="183"/>
      <c r="AF58" s="183"/>
      <c r="AG58" s="183"/>
      <c r="AH58" s="183"/>
      <c r="AI58" s="183"/>
      <c r="AJ58" s="183"/>
      <c r="AK58" s="183"/>
      <c r="AL58" s="183"/>
      <c r="AM58" s="183"/>
    </row>
    <row r="59" spans="1:39" ht="18" thickTop="1" thickBot="1" x14ac:dyDescent="0.25">
      <c r="A59" s="183"/>
      <c r="B59" s="183"/>
      <c r="C59" s="362"/>
      <c r="D59" s="362"/>
      <c r="E59" s="362"/>
      <c r="F59" s="362"/>
      <c r="G59" s="362"/>
      <c r="H59" s="362"/>
      <c r="I59" s="183"/>
      <c r="J59" s="267"/>
      <c r="K59" s="267"/>
      <c r="L59" s="267"/>
      <c r="M59" s="212"/>
      <c r="N59" s="410" t="s">
        <v>510</v>
      </c>
      <c r="O59" s="276">
        <v>2</v>
      </c>
      <c r="P59" s="276">
        <v>0</v>
      </c>
      <c r="Q59" s="277">
        <v>0</v>
      </c>
      <c r="R59" s="183" t="s">
        <v>532</v>
      </c>
      <c r="S59" s="254" t="s">
        <v>115</v>
      </c>
      <c r="T59" s="404" t="s">
        <v>116</v>
      </c>
      <c r="U59" s="405" t="s">
        <v>117</v>
      </c>
      <c r="V59" s="32"/>
      <c r="W59" s="372" t="s">
        <v>567</v>
      </c>
      <c r="X59" s="183"/>
      <c r="Y59" s="183"/>
      <c r="Z59" s="183"/>
      <c r="AA59" s="183"/>
      <c r="AB59" s="183"/>
      <c r="AC59" s="183"/>
      <c r="AD59" s="183"/>
      <c r="AE59" s="183"/>
      <c r="AF59" s="183"/>
      <c r="AG59" s="183"/>
      <c r="AH59" s="183"/>
      <c r="AI59" s="183"/>
      <c r="AJ59" s="183"/>
      <c r="AK59" s="183"/>
      <c r="AL59" s="183"/>
      <c r="AM59" s="183"/>
    </row>
    <row r="60" spans="1:39" ht="18" thickTop="1" thickBot="1" x14ac:dyDescent="0.25">
      <c r="A60" s="183"/>
      <c r="B60" s="447" t="s">
        <v>118</v>
      </c>
      <c r="C60" s="448">
        <v>3</v>
      </c>
      <c r="D60" s="449">
        <v>0</v>
      </c>
      <c r="E60" s="449">
        <v>37</v>
      </c>
      <c r="F60" s="448">
        <v>0</v>
      </c>
      <c r="G60" s="449">
        <v>0</v>
      </c>
      <c r="H60" s="450">
        <v>29</v>
      </c>
      <c r="I60" s="451"/>
      <c r="J60" s="451">
        <v>3</v>
      </c>
      <c r="K60" s="451">
        <v>1</v>
      </c>
      <c r="L60" s="452">
        <v>26</v>
      </c>
      <c r="M60" s="183" t="s">
        <v>523</v>
      </c>
      <c r="N60" s="455" t="s">
        <v>118</v>
      </c>
      <c r="O60" s="451">
        <v>3</v>
      </c>
      <c r="P60" s="451">
        <v>0</v>
      </c>
      <c r="Q60" s="452">
        <v>38</v>
      </c>
      <c r="R60" s="183" t="s">
        <v>523</v>
      </c>
      <c r="S60" s="447" t="s">
        <v>118</v>
      </c>
      <c r="T60" s="456" t="s">
        <v>119</v>
      </c>
      <c r="U60" s="457" t="s">
        <v>120</v>
      </c>
      <c r="V60" s="267">
        <v>2</v>
      </c>
      <c r="W60" s="453" t="s">
        <v>526</v>
      </c>
      <c r="X60" s="183"/>
      <c r="Y60" s="183"/>
      <c r="Z60" s="183"/>
      <c r="AA60" s="183"/>
      <c r="AB60" s="183"/>
      <c r="AC60" s="183"/>
      <c r="AD60" s="183"/>
      <c r="AE60" s="183"/>
      <c r="AF60" s="183"/>
      <c r="AG60" s="183"/>
      <c r="AH60" s="183"/>
      <c r="AI60" s="183"/>
      <c r="AJ60" s="183"/>
      <c r="AK60" s="183"/>
      <c r="AL60" s="183"/>
      <c r="AM60" s="183"/>
    </row>
    <row r="61" spans="1:39" ht="18" thickTop="1" thickBot="1" x14ac:dyDescent="0.25">
      <c r="A61" s="212"/>
      <c r="B61" s="458" t="s">
        <v>400</v>
      </c>
      <c r="C61" s="401" t="s">
        <v>384</v>
      </c>
      <c r="D61" s="402" t="s">
        <v>384</v>
      </c>
      <c r="E61" s="402" t="s">
        <v>384</v>
      </c>
      <c r="F61" s="401">
        <v>0</v>
      </c>
      <c r="G61" s="402">
        <v>2</v>
      </c>
      <c r="H61" s="403">
        <v>10</v>
      </c>
      <c r="I61" s="276"/>
      <c r="J61" s="276">
        <v>0</v>
      </c>
      <c r="K61" s="276">
        <v>2</v>
      </c>
      <c r="L61" s="277">
        <v>10</v>
      </c>
      <c r="M61" s="212" t="s">
        <v>523</v>
      </c>
      <c r="N61" s="212" t="s">
        <v>524</v>
      </c>
      <c r="O61" s="520" t="s">
        <v>523</v>
      </c>
      <c r="P61" s="520"/>
      <c r="Q61" s="520"/>
      <c r="R61" s="212" t="s">
        <v>523</v>
      </c>
      <c r="S61" s="458" t="s">
        <v>121</v>
      </c>
      <c r="T61" s="461" t="s">
        <v>122</v>
      </c>
      <c r="U61" s="462" t="s">
        <v>122</v>
      </c>
      <c r="V61" s="345"/>
      <c r="W61" s="463" t="s">
        <v>525</v>
      </c>
      <c r="X61" s="212"/>
      <c r="Y61" s="183"/>
      <c r="Z61" s="183"/>
      <c r="AA61" s="183"/>
      <c r="AB61" s="183"/>
      <c r="AC61" s="183"/>
      <c r="AD61" s="183"/>
      <c r="AE61" s="183"/>
      <c r="AF61" s="183"/>
      <c r="AG61" s="183"/>
      <c r="AH61" s="183"/>
      <c r="AI61" s="183"/>
      <c r="AJ61" s="183"/>
      <c r="AK61" s="183"/>
      <c r="AL61" s="183"/>
      <c r="AM61" s="183"/>
    </row>
    <row r="62" spans="1:39" ht="18" thickTop="1" thickBot="1" x14ac:dyDescent="0.25">
      <c r="A62" s="183"/>
      <c r="B62" s="183"/>
      <c r="C62" s="362"/>
      <c r="D62" s="362"/>
      <c r="E62" s="362"/>
      <c r="F62" s="362"/>
      <c r="G62" s="362"/>
      <c r="H62" s="362"/>
      <c r="I62" s="183"/>
      <c r="J62" s="267"/>
      <c r="K62" s="267"/>
      <c r="L62" s="267"/>
      <c r="M62" s="212"/>
      <c r="N62" s="360"/>
      <c r="O62" s="267"/>
      <c r="P62" s="267"/>
      <c r="Q62" s="267"/>
      <c r="R62" s="183"/>
      <c r="S62" s="470" t="s">
        <v>123</v>
      </c>
      <c r="T62" s="471" t="s">
        <v>124</v>
      </c>
      <c r="U62" s="472" t="s">
        <v>125</v>
      </c>
      <c r="V62" s="345"/>
      <c r="W62" s="473" t="s">
        <v>552</v>
      </c>
      <c r="X62" s="183"/>
      <c r="Y62" s="183"/>
      <c r="Z62" s="183"/>
      <c r="AA62" s="183"/>
      <c r="AB62" s="183"/>
      <c r="AC62" s="183"/>
      <c r="AD62" s="183"/>
      <c r="AE62" s="183"/>
      <c r="AF62" s="183"/>
      <c r="AG62" s="183"/>
      <c r="AH62" s="183"/>
      <c r="AI62" s="183"/>
      <c r="AJ62" s="183"/>
      <c r="AK62" s="183"/>
      <c r="AL62" s="183"/>
      <c r="AM62" s="183"/>
    </row>
    <row r="63" spans="1:39" ht="40" customHeight="1" thickTop="1" x14ac:dyDescent="0.2">
      <c r="A63" s="183"/>
      <c r="B63" s="438" t="s">
        <v>457</v>
      </c>
      <c r="C63" s="435" t="s">
        <v>384</v>
      </c>
      <c r="D63" s="436" t="s">
        <v>384</v>
      </c>
      <c r="E63" s="437" t="s">
        <v>458</v>
      </c>
      <c r="F63" s="435">
        <v>1</v>
      </c>
      <c r="G63" s="436">
        <v>2</v>
      </c>
      <c r="H63" s="437">
        <v>13</v>
      </c>
      <c r="I63" s="286"/>
      <c r="J63" s="286">
        <v>1</v>
      </c>
      <c r="K63" s="286">
        <v>2</v>
      </c>
      <c r="L63" s="287">
        <v>13</v>
      </c>
      <c r="M63" s="496" t="s">
        <v>523</v>
      </c>
      <c r="N63" s="521" t="s">
        <v>568</v>
      </c>
      <c r="O63" s="523">
        <v>12</v>
      </c>
      <c r="P63" s="523">
        <v>0</v>
      </c>
      <c r="Q63" s="525">
        <v>0</v>
      </c>
      <c r="R63" s="527" t="s">
        <v>532</v>
      </c>
      <c r="S63" s="528" t="s">
        <v>126</v>
      </c>
      <c r="T63" s="502" t="s">
        <v>127</v>
      </c>
      <c r="U63" s="504" t="s">
        <v>128</v>
      </c>
      <c r="V63" s="506" t="s">
        <v>569</v>
      </c>
      <c r="W63" s="499" t="s">
        <v>570</v>
      </c>
      <c r="X63" s="183"/>
      <c r="Y63" s="183"/>
      <c r="Z63" s="183"/>
      <c r="AA63" s="183"/>
      <c r="AB63" s="183"/>
      <c r="AC63" s="183"/>
      <c r="AD63" s="183"/>
      <c r="AE63" s="183"/>
      <c r="AF63" s="183"/>
      <c r="AG63" s="183"/>
      <c r="AH63" s="183"/>
      <c r="AI63" s="183"/>
      <c r="AJ63" s="183"/>
      <c r="AK63" s="183"/>
      <c r="AL63" s="183"/>
      <c r="AM63" s="183"/>
    </row>
    <row r="64" spans="1:39" ht="26" customHeight="1" thickBot="1" x14ac:dyDescent="0.25">
      <c r="A64" s="183"/>
      <c r="B64" s="191" t="s">
        <v>459</v>
      </c>
      <c r="C64" s="443">
        <v>10</v>
      </c>
      <c r="D64" s="444">
        <v>2</v>
      </c>
      <c r="E64" s="445">
        <v>39</v>
      </c>
      <c r="F64" s="443">
        <v>0</v>
      </c>
      <c r="G64" s="444">
        <v>3</v>
      </c>
      <c r="H64" s="445">
        <v>18</v>
      </c>
      <c r="I64" s="281"/>
      <c r="J64" s="281">
        <v>11</v>
      </c>
      <c r="K64" s="281">
        <v>2</v>
      </c>
      <c r="L64" s="282">
        <v>17</v>
      </c>
      <c r="M64" s="496"/>
      <c r="N64" s="522"/>
      <c r="O64" s="524"/>
      <c r="P64" s="524"/>
      <c r="Q64" s="526"/>
      <c r="R64" s="527"/>
      <c r="S64" s="529"/>
      <c r="T64" s="503"/>
      <c r="U64" s="505"/>
      <c r="V64" s="506"/>
      <c r="W64" s="501"/>
      <c r="X64" s="183"/>
      <c r="Y64" s="183"/>
      <c r="Z64" s="183"/>
      <c r="AA64" s="183"/>
      <c r="AB64" s="183"/>
      <c r="AC64" s="183"/>
      <c r="AD64" s="183"/>
      <c r="AE64" s="183"/>
      <c r="AF64" s="183"/>
      <c r="AG64" s="183"/>
      <c r="AH64" s="183"/>
      <c r="AI64" s="183"/>
      <c r="AJ64" s="183"/>
      <c r="AK64" s="183"/>
      <c r="AL64" s="183"/>
      <c r="AM64" s="183"/>
    </row>
    <row r="65" spans="1:39" ht="21" thickTop="1" thickBot="1" x14ac:dyDescent="0.25">
      <c r="A65" s="183"/>
      <c r="B65" s="183"/>
      <c r="C65" s="362"/>
      <c r="D65" s="362"/>
      <c r="E65" s="362"/>
      <c r="F65" s="362"/>
      <c r="G65" s="362"/>
      <c r="H65" s="362"/>
      <c r="I65" s="183"/>
      <c r="J65" s="267"/>
      <c r="K65" s="267"/>
      <c r="L65" s="267"/>
      <c r="M65" s="212"/>
      <c r="N65" s="360"/>
      <c r="O65" s="267"/>
      <c r="P65" s="267"/>
      <c r="Q65" s="267"/>
      <c r="R65" s="527"/>
      <c r="S65" s="191" t="s">
        <v>129</v>
      </c>
      <c r="T65" s="192" t="s">
        <v>130</v>
      </c>
      <c r="U65" s="193" t="s">
        <v>130</v>
      </c>
      <c r="V65" s="32"/>
      <c r="W65" s="183"/>
      <c r="X65" s="183"/>
      <c r="Y65" s="183"/>
      <c r="Z65" s="183"/>
      <c r="AA65" s="183"/>
      <c r="AB65" s="183"/>
      <c r="AC65" s="183"/>
      <c r="AD65" s="183"/>
      <c r="AE65" s="183"/>
      <c r="AF65" s="183"/>
      <c r="AG65" s="183"/>
      <c r="AH65" s="183"/>
      <c r="AI65" s="183"/>
      <c r="AJ65" s="183"/>
      <c r="AK65" s="183"/>
      <c r="AL65" s="183"/>
      <c r="AM65" s="183"/>
    </row>
    <row r="66" spans="1:39" ht="17" thickTop="1" x14ac:dyDescent="0.2">
      <c r="A66" s="183"/>
      <c r="B66" s="183"/>
      <c r="C66" s="362"/>
      <c r="D66" s="362"/>
      <c r="E66" s="362"/>
      <c r="F66" s="362"/>
      <c r="G66" s="362"/>
      <c r="H66" s="362"/>
      <c r="I66" s="183"/>
      <c r="J66" s="267"/>
      <c r="K66" s="267"/>
      <c r="L66" s="267"/>
      <c r="M66" s="212"/>
      <c r="N66" s="360"/>
      <c r="O66" s="267"/>
      <c r="P66" s="267"/>
      <c r="Q66" s="267"/>
      <c r="R66" s="183"/>
      <c r="S66" s="373" t="s">
        <v>131</v>
      </c>
      <c r="T66" s="380" t="s">
        <v>132</v>
      </c>
      <c r="U66" s="381" t="s">
        <v>133</v>
      </c>
      <c r="V66" s="32"/>
      <c r="W66" s="507" t="s">
        <v>552</v>
      </c>
      <c r="X66" s="183"/>
      <c r="Y66" s="183"/>
      <c r="Z66" s="183"/>
      <c r="AA66" s="183"/>
      <c r="AB66" s="183"/>
      <c r="AC66" s="183"/>
      <c r="AD66" s="183"/>
      <c r="AE66" s="183"/>
      <c r="AF66" s="183"/>
      <c r="AG66" s="183"/>
      <c r="AH66" s="183"/>
      <c r="AI66" s="183"/>
      <c r="AJ66" s="183"/>
      <c r="AK66" s="183"/>
      <c r="AL66" s="183"/>
      <c r="AM66" s="183"/>
    </row>
    <row r="67" spans="1:39" ht="20" thickBot="1" x14ac:dyDescent="0.25">
      <c r="A67" s="183"/>
      <c r="B67" s="183"/>
      <c r="C67" s="362"/>
      <c r="D67" s="362"/>
      <c r="E67" s="362"/>
      <c r="F67" s="362"/>
      <c r="G67" s="362"/>
      <c r="H67" s="362"/>
      <c r="I67" s="183"/>
      <c r="J67" s="267"/>
      <c r="K67" s="267"/>
      <c r="L67" s="267"/>
      <c r="M67" s="212"/>
      <c r="N67" s="360"/>
      <c r="O67" s="267"/>
      <c r="P67" s="267"/>
      <c r="Q67" s="267"/>
      <c r="R67" s="183"/>
      <c r="S67" s="392" t="s">
        <v>154</v>
      </c>
      <c r="T67" s="399" t="s">
        <v>246</v>
      </c>
      <c r="U67" s="400" t="s">
        <v>247</v>
      </c>
      <c r="V67" s="32"/>
      <c r="W67" s="508"/>
      <c r="X67" s="183"/>
      <c r="Y67" s="183"/>
      <c r="Z67" s="183"/>
      <c r="AA67" s="183"/>
      <c r="AB67" s="183"/>
      <c r="AC67" s="183"/>
      <c r="AD67" s="183"/>
      <c r="AE67" s="183"/>
      <c r="AF67" s="183"/>
      <c r="AG67" s="183"/>
      <c r="AH67" s="183"/>
      <c r="AI67" s="183"/>
      <c r="AJ67" s="183"/>
      <c r="AK67" s="183"/>
      <c r="AL67" s="183"/>
      <c r="AM67" s="183"/>
    </row>
    <row r="68" spans="1:39" ht="20" thickTop="1" x14ac:dyDescent="0.2">
      <c r="A68" s="183"/>
      <c r="B68" s="340" t="s">
        <v>394</v>
      </c>
      <c r="C68" s="435">
        <v>9</v>
      </c>
      <c r="D68" s="436">
        <v>2</v>
      </c>
      <c r="E68" s="436">
        <v>25</v>
      </c>
      <c r="F68" s="435">
        <v>0</v>
      </c>
      <c r="G68" s="436">
        <v>0</v>
      </c>
      <c r="H68" s="437">
        <v>6</v>
      </c>
      <c r="I68" s="286"/>
      <c r="J68" s="286">
        <v>9</v>
      </c>
      <c r="K68" s="286">
        <v>2</v>
      </c>
      <c r="L68" s="287">
        <v>31</v>
      </c>
      <c r="M68" s="496" t="s">
        <v>523</v>
      </c>
      <c r="N68" s="438" t="s">
        <v>134</v>
      </c>
      <c r="O68" s="286">
        <v>10</v>
      </c>
      <c r="P68" s="286">
        <v>0</v>
      </c>
      <c r="Q68" s="287">
        <v>16</v>
      </c>
      <c r="R68" s="496" t="s">
        <v>523</v>
      </c>
      <c r="S68" s="340" t="s">
        <v>134</v>
      </c>
      <c r="T68" s="188" t="s">
        <v>135</v>
      </c>
      <c r="U68" s="357" t="s">
        <v>136</v>
      </c>
      <c r="V68" s="267" t="s">
        <v>529</v>
      </c>
      <c r="W68" s="509" t="s">
        <v>530</v>
      </c>
      <c r="X68" s="183"/>
      <c r="Y68" s="183"/>
      <c r="Z68" s="183"/>
      <c r="AA68" s="183"/>
      <c r="AB68" s="183"/>
      <c r="AC68" s="183"/>
      <c r="AD68" s="183"/>
      <c r="AE68" s="183"/>
      <c r="AF68" s="183"/>
      <c r="AG68" s="183"/>
      <c r="AH68" s="183"/>
      <c r="AI68" s="183"/>
      <c r="AJ68" s="183"/>
      <c r="AK68" s="183"/>
      <c r="AL68" s="183"/>
      <c r="AM68" s="183"/>
    </row>
    <row r="69" spans="1:39" ht="20" thickBot="1" x14ac:dyDescent="0.25">
      <c r="A69" s="183"/>
      <c r="B69" s="191" t="s">
        <v>137</v>
      </c>
      <c r="C69" s="443">
        <v>7</v>
      </c>
      <c r="D69" s="444">
        <v>3</v>
      </c>
      <c r="E69" s="444">
        <v>31</v>
      </c>
      <c r="F69" s="443">
        <v>0</v>
      </c>
      <c r="G69" s="444">
        <v>1</v>
      </c>
      <c r="H69" s="445">
        <v>33</v>
      </c>
      <c r="I69" s="281"/>
      <c r="J69" s="281">
        <v>8</v>
      </c>
      <c r="K69" s="281">
        <v>1</v>
      </c>
      <c r="L69" s="282">
        <v>24</v>
      </c>
      <c r="M69" s="496"/>
      <c r="N69" s="446" t="s">
        <v>571</v>
      </c>
      <c r="O69" s="281">
        <v>7</v>
      </c>
      <c r="P69" s="281">
        <v>1</v>
      </c>
      <c r="Q69" s="282">
        <v>21</v>
      </c>
      <c r="R69" s="496"/>
      <c r="S69" s="347" t="s">
        <v>137</v>
      </c>
      <c r="T69" s="348" t="s">
        <v>138</v>
      </c>
      <c r="U69" s="349" t="s">
        <v>139</v>
      </c>
      <c r="V69" s="345"/>
      <c r="W69" s="510"/>
      <c r="X69" s="183"/>
      <c r="Y69" s="183"/>
      <c r="Z69" s="183"/>
      <c r="AA69" s="183"/>
      <c r="AB69" s="183"/>
      <c r="AC69" s="183"/>
      <c r="AD69" s="183"/>
      <c r="AE69" s="183"/>
      <c r="AF69" s="183"/>
      <c r="AG69" s="183"/>
      <c r="AH69" s="183"/>
      <c r="AI69" s="183"/>
      <c r="AJ69" s="183"/>
      <c r="AK69" s="183"/>
      <c r="AL69" s="183"/>
      <c r="AM69" s="183"/>
    </row>
    <row r="70" spans="1:39" ht="20" thickTop="1" x14ac:dyDescent="0.2">
      <c r="A70" s="183"/>
      <c r="B70" s="373" t="s">
        <v>392</v>
      </c>
      <c r="C70" s="374">
        <v>1</v>
      </c>
      <c r="D70" s="375">
        <v>0</v>
      </c>
      <c r="E70" s="375">
        <v>17</v>
      </c>
      <c r="F70" s="374">
        <v>0</v>
      </c>
      <c r="G70" s="375">
        <v>0</v>
      </c>
      <c r="H70" s="376">
        <v>12</v>
      </c>
      <c r="I70" s="377"/>
      <c r="J70" s="377">
        <v>1</v>
      </c>
      <c r="K70" s="377">
        <v>0</v>
      </c>
      <c r="L70" s="378">
        <v>29</v>
      </c>
      <c r="M70" s="496" t="s">
        <v>523</v>
      </c>
      <c r="N70" s="379" t="s">
        <v>474</v>
      </c>
      <c r="O70" s="377">
        <v>1</v>
      </c>
      <c r="P70" s="377">
        <v>0</v>
      </c>
      <c r="Q70" s="378">
        <v>17</v>
      </c>
      <c r="R70" s="496" t="s">
        <v>523</v>
      </c>
      <c r="S70" s="373" t="s">
        <v>140</v>
      </c>
      <c r="T70" s="380" t="s">
        <v>141</v>
      </c>
      <c r="U70" s="381" t="s">
        <v>142</v>
      </c>
      <c r="V70" s="32"/>
      <c r="W70" s="497" t="s">
        <v>526</v>
      </c>
      <c r="X70" s="183"/>
      <c r="Y70" s="183"/>
      <c r="Z70" s="183"/>
      <c r="AA70" s="183"/>
      <c r="AB70" s="183"/>
      <c r="AC70" s="183"/>
      <c r="AD70" s="183"/>
      <c r="AE70" s="183"/>
      <c r="AF70" s="183"/>
      <c r="AG70" s="183"/>
      <c r="AH70" s="183"/>
      <c r="AI70" s="183"/>
      <c r="AJ70" s="183"/>
      <c r="AK70" s="183"/>
      <c r="AL70" s="183"/>
      <c r="AM70" s="183"/>
    </row>
    <row r="71" spans="1:39" ht="17" thickBot="1" x14ac:dyDescent="0.25">
      <c r="A71" s="183"/>
      <c r="B71" s="392" t="s">
        <v>143</v>
      </c>
      <c r="C71" s="393">
        <v>2</v>
      </c>
      <c r="D71" s="394">
        <v>2</v>
      </c>
      <c r="E71" s="394">
        <v>5</v>
      </c>
      <c r="F71" s="393">
        <v>0</v>
      </c>
      <c r="G71" s="394">
        <v>0</v>
      </c>
      <c r="H71" s="395">
        <v>23</v>
      </c>
      <c r="I71" s="396"/>
      <c r="J71" s="396">
        <v>2</v>
      </c>
      <c r="K71" s="396">
        <v>2</v>
      </c>
      <c r="L71" s="397">
        <v>28</v>
      </c>
      <c r="M71" s="496"/>
      <c r="N71" s="409" t="s">
        <v>472</v>
      </c>
      <c r="O71" s="396">
        <v>2</v>
      </c>
      <c r="P71" s="396">
        <v>2</v>
      </c>
      <c r="Q71" s="397">
        <v>5</v>
      </c>
      <c r="R71" s="496"/>
      <c r="S71" s="432" t="s">
        <v>143</v>
      </c>
      <c r="T71" s="433" t="s">
        <v>144</v>
      </c>
      <c r="U71" s="434" t="s">
        <v>145</v>
      </c>
      <c r="V71" s="345"/>
      <c r="W71" s="498"/>
      <c r="X71" s="183"/>
      <c r="Y71" s="183"/>
      <c r="Z71" s="183"/>
      <c r="AA71" s="183"/>
      <c r="AB71" s="183"/>
      <c r="AC71" s="183"/>
      <c r="AD71" s="183"/>
      <c r="AE71" s="183"/>
      <c r="AF71" s="183"/>
      <c r="AG71" s="183"/>
      <c r="AH71" s="183"/>
      <c r="AI71" s="183"/>
      <c r="AJ71" s="183"/>
      <c r="AK71" s="183"/>
      <c r="AL71" s="183"/>
      <c r="AM71" s="183"/>
    </row>
    <row r="72" spans="1:39" ht="4" customHeight="1" thickTop="1" thickBot="1" x14ac:dyDescent="0.25">
      <c r="A72" s="183"/>
      <c r="B72" s="183"/>
      <c r="C72" s="362"/>
      <c r="D72" s="362"/>
      <c r="E72" s="362"/>
      <c r="F72" s="362"/>
      <c r="G72" s="362"/>
      <c r="H72" s="362"/>
      <c r="I72" s="183"/>
      <c r="J72" s="267"/>
      <c r="K72" s="267"/>
      <c r="L72" s="267"/>
      <c r="M72" s="212"/>
      <c r="N72" s="360"/>
      <c r="O72" s="267"/>
      <c r="P72" s="267"/>
      <c r="Q72" s="267"/>
      <c r="R72" s="183"/>
      <c r="S72" s="183"/>
      <c r="T72" s="188"/>
      <c r="U72" s="188"/>
      <c r="V72" s="32"/>
      <c r="W72" s="183"/>
      <c r="X72" s="183"/>
      <c r="Y72" s="183"/>
      <c r="Z72" s="183"/>
      <c r="AA72" s="183"/>
      <c r="AB72" s="183"/>
      <c r="AC72" s="183"/>
      <c r="AD72" s="183"/>
      <c r="AE72" s="183"/>
      <c r="AF72" s="183"/>
      <c r="AG72" s="183"/>
      <c r="AH72" s="183"/>
      <c r="AI72" s="183"/>
      <c r="AJ72" s="183"/>
      <c r="AK72" s="183"/>
      <c r="AL72" s="183"/>
      <c r="AM72" s="183"/>
    </row>
    <row r="73" spans="1:39" ht="35" thickTop="1" x14ac:dyDescent="0.2">
      <c r="A73" s="183"/>
      <c r="B73" s="474" t="s">
        <v>428</v>
      </c>
      <c r="C73" s="435" t="s">
        <v>384</v>
      </c>
      <c r="D73" s="436" t="s">
        <v>384</v>
      </c>
      <c r="E73" s="437" t="s">
        <v>384</v>
      </c>
      <c r="F73" s="435">
        <v>0</v>
      </c>
      <c r="G73" s="436">
        <v>0</v>
      </c>
      <c r="H73" s="437">
        <v>36</v>
      </c>
      <c r="I73" s="286"/>
      <c r="J73" s="286">
        <v>0</v>
      </c>
      <c r="K73" s="286">
        <v>0</v>
      </c>
      <c r="L73" s="287">
        <v>36</v>
      </c>
      <c r="M73" s="212"/>
      <c r="N73" s="360"/>
      <c r="O73" s="267"/>
      <c r="P73" s="267"/>
      <c r="Q73" s="267"/>
      <c r="R73" s="183"/>
      <c r="S73" s="183"/>
      <c r="T73" s="183"/>
      <c r="U73" s="183"/>
      <c r="V73" s="183"/>
      <c r="W73" s="499" t="s">
        <v>572</v>
      </c>
      <c r="X73" s="183"/>
      <c r="Y73" s="183"/>
      <c r="Z73" s="183"/>
      <c r="AA73" s="183"/>
      <c r="AB73" s="183"/>
      <c r="AC73" s="183"/>
      <c r="AD73" s="183"/>
      <c r="AE73" s="183"/>
      <c r="AF73" s="183"/>
      <c r="AG73" s="183"/>
      <c r="AH73" s="183"/>
      <c r="AI73" s="183"/>
      <c r="AJ73" s="183"/>
      <c r="AK73" s="183"/>
      <c r="AL73" s="183"/>
      <c r="AM73" s="183"/>
    </row>
    <row r="74" spans="1:39" x14ac:dyDescent="0.2">
      <c r="A74" s="183"/>
      <c r="B74" s="179" t="s">
        <v>429</v>
      </c>
      <c r="C74" s="439">
        <v>0</v>
      </c>
      <c r="D74" s="440">
        <v>3</v>
      </c>
      <c r="E74" s="441">
        <v>10</v>
      </c>
      <c r="F74" s="439">
        <v>0</v>
      </c>
      <c r="G74" s="440">
        <v>0</v>
      </c>
      <c r="H74" s="441">
        <v>10</v>
      </c>
      <c r="I74" s="267"/>
      <c r="J74" s="267">
        <v>0</v>
      </c>
      <c r="K74" s="267">
        <v>3</v>
      </c>
      <c r="L74" s="270">
        <v>20</v>
      </c>
      <c r="M74" s="212"/>
      <c r="N74" s="360"/>
      <c r="O74" s="267"/>
      <c r="P74" s="267"/>
      <c r="Q74" s="267"/>
      <c r="R74" s="183"/>
      <c r="S74" s="183"/>
      <c r="T74" s="183"/>
      <c r="U74" s="183"/>
      <c r="V74" s="183"/>
      <c r="W74" s="500"/>
      <c r="X74" s="183"/>
      <c r="Y74" s="183"/>
      <c r="Z74" s="183"/>
      <c r="AA74" s="183"/>
      <c r="AB74" s="183"/>
      <c r="AC74" s="183"/>
      <c r="AD74" s="183"/>
      <c r="AE74" s="183"/>
      <c r="AF74" s="183"/>
      <c r="AG74" s="183"/>
      <c r="AH74" s="183"/>
      <c r="AI74" s="183"/>
      <c r="AJ74" s="183"/>
      <c r="AK74" s="183"/>
      <c r="AL74" s="183"/>
      <c r="AM74" s="183"/>
    </row>
    <row r="75" spans="1:39" x14ac:dyDescent="0.2">
      <c r="A75" s="183"/>
      <c r="B75" s="179" t="s">
        <v>431</v>
      </c>
      <c r="C75" s="439">
        <v>4</v>
      </c>
      <c r="D75" s="440">
        <v>1</v>
      </c>
      <c r="E75" s="441">
        <v>8</v>
      </c>
      <c r="F75" s="439">
        <v>1</v>
      </c>
      <c r="G75" s="440">
        <v>0</v>
      </c>
      <c r="H75" s="441">
        <v>32</v>
      </c>
      <c r="I75" s="267"/>
      <c r="J75" s="267">
        <v>5</v>
      </c>
      <c r="K75" s="267">
        <v>2</v>
      </c>
      <c r="L75" s="270">
        <v>0</v>
      </c>
      <c r="M75" s="212"/>
      <c r="N75" s="360"/>
      <c r="O75" s="267"/>
      <c r="P75" s="267"/>
      <c r="Q75" s="267"/>
      <c r="R75" s="183"/>
      <c r="S75" s="183"/>
      <c r="T75" s="183"/>
      <c r="U75" s="183"/>
      <c r="V75" s="183"/>
      <c r="W75" s="500"/>
      <c r="X75" s="183"/>
      <c r="Y75" s="183"/>
      <c r="Z75" s="183"/>
      <c r="AA75" s="183"/>
      <c r="AB75" s="183"/>
      <c r="AC75" s="183"/>
      <c r="AD75" s="183"/>
      <c r="AE75" s="183"/>
      <c r="AF75" s="183"/>
      <c r="AG75" s="183"/>
      <c r="AH75" s="183"/>
      <c r="AI75" s="183"/>
      <c r="AJ75" s="183"/>
      <c r="AK75" s="183"/>
      <c r="AL75" s="183"/>
      <c r="AM75" s="183"/>
    </row>
    <row r="76" spans="1:39" x14ac:dyDescent="0.2">
      <c r="A76" s="183"/>
      <c r="B76" s="179" t="s">
        <v>432</v>
      </c>
      <c r="C76" s="439">
        <v>0</v>
      </c>
      <c r="D76" s="440">
        <v>2</v>
      </c>
      <c r="E76" s="441">
        <v>34</v>
      </c>
      <c r="F76" s="439">
        <v>0</v>
      </c>
      <c r="G76" s="440">
        <v>1</v>
      </c>
      <c r="H76" s="441">
        <v>39</v>
      </c>
      <c r="I76" s="267"/>
      <c r="J76" s="267">
        <v>1</v>
      </c>
      <c r="K76" s="267">
        <v>0</v>
      </c>
      <c r="L76" s="270">
        <v>33</v>
      </c>
      <c r="M76" s="212"/>
      <c r="N76" s="360"/>
      <c r="O76" s="267"/>
      <c r="P76" s="267"/>
      <c r="Q76" s="267"/>
      <c r="R76" s="183"/>
      <c r="S76" s="183"/>
      <c r="T76" s="183"/>
      <c r="U76" s="183"/>
      <c r="V76" s="183"/>
      <c r="W76" s="500"/>
      <c r="X76" s="183"/>
      <c r="Y76" s="183"/>
      <c r="Z76" s="183"/>
      <c r="AA76" s="183"/>
      <c r="AB76" s="183"/>
      <c r="AC76" s="183"/>
      <c r="AD76" s="183"/>
      <c r="AE76" s="183"/>
      <c r="AF76" s="183"/>
      <c r="AG76" s="183"/>
      <c r="AH76" s="183"/>
      <c r="AI76" s="183"/>
      <c r="AJ76" s="183"/>
      <c r="AK76" s="183"/>
      <c r="AL76" s="183"/>
      <c r="AM76" s="183"/>
    </row>
    <row r="77" spans="1:39" ht="17" thickBot="1" x14ac:dyDescent="0.25">
      <c r="A77" s="183"/>
      <c r="B77" s="191" t="s">
        <v>433</v>
      </c>
      <c r="C77" s="443">
        <v>1</v>
      </c>
      <c r="D77" s="444">
        <v>2</v>
      </c>
      <c r="E77" s="445">
        <v>13</v>
      </c>
      <c r="F77" s="443">
        <v>0</v>
      </c>
      <c r="G77" s="444">
        <v>2</v>
      </c>
      <c r="H77" s="445">
        <v>14</v>
      </c>
      <c r="I77" s="281"/>
      <c r="J77" s="281">
        <v>2</v>
      </c>
      <c r="K77" s="281">
        <v>0</v>
      </c>
      <c r="L77" s="282">
        <v>27</v>
      </c>
      <c r="M77" s="212"/>
      <c r="N77" s="360"/>
      <c r="O77" s="267"/>
      <c r="P77" s="267"/>
      <c r="Q77" s="267"/>
      <c r="R77" s="183"/>
      <c r="S77" s="183"/>
      <c r="T77" s="183"/>
      <c r="U77" s="183"/>
      <c r="V77" s="183"/>
      <c r="W77" s="501"/>
      <c r="X77" s="183"/>
      <c r="Y77" s="183"/>
      <c r="Z77" s="183"/>
      <c r="AA77" s="183"/>
      <c r="AB77" s="183"/>
      <c r="AC77" s="183"/>
      <c r="AD77" s="183"/>
      <c r="AE77" s="183"/>
      <c r="AF77" s="183"/>
      <c r="AG77" s="183"/>
      <c r="AH77" s="183"/>
      <c r="AI77" s="183"/>
      <c r="AJ77" s="183"/>
      <c r="AK77" s="183"/>
      <c r="AL77" s="183"/>
      <c r="AM77" s="183"/>
    </row>
    <row r="78" spans="1:39" ht="9" customHeight="1" thickTop="1" x14ac:dyDescent="0.2">
      <c r="A78" s="183"/>
      <c r="B78" s="183"/>
      <c r="C78" s="362"/>
      <c r="D78" s="362"/>
      <c r="E78" s="362"/>
      <c r="F78" s="362"/>
      <c r="G78" s="362"/>
      <c r="H78" s="362"/>
      <c r="I78" s="183"/>
      <c r="J78" s="267"/>
      <c r="K78" s="267"/>
      <c r="L78" s="267"/>
      <c r="M78" s="212"/>
      <c r="N78" s="360"/>
      <c r="O78" s="267"/>
      <c r="P78" s="267"/>
      <c r="Q78" s="267"/>
      <c r="R78" s="183"/>
      <c r="S78" s="183"/>
      <c r="T78" s="183"/>
      <c r="U78" s="183"/>
      <c r="V78" s="183"/>
      <c r="W78" s="183"/>
      <c r="X78" s="183"/>
      <c r="Y78" s="183"/>
      <c r="Z78" s="183"/>
      <c r="AA78" s="183"/>
      <c r="AB78" s="183"/>
      <c r="AC78" s="183"/>
      <c r="AD78" s="183"/>
      <c r="AE78" s="183"/>
      <c r="AF78" s="183"/>
      <c r="AG78" s="183"/>
      <c r="AH78" s="183"/>
      <c r="AI78" s="183"/>
      <c r="AJ78" s="183"/>
      <c r="AK78" s="183"/>
      <c r="AL78" s="183"/>
      <c r="AM78" s="183"/>
    </row>
    <row r="79" spans="1:39" x14ac:dyDescent="0.2">
      <c r="A79" s="183"/>
      <c r="B79" s="267" t="s">
        <v>573</v>
      </c>
      <c r="C79" s="362"/>
      <c r="D79" s="362"/>
      <c r="E79" s="362"/>
      <c r="F79" s="362"/>
      <c r="G79" s="362"/>
      <c r="H79" s="362"/>
      <c r="I79" s="183"/>
      <c r="J79" s="267">
        <v>399</v>
      </c>
      <c r="K79" s="267">
        <v>3</v>
      </c>
      <c r="L79" s="267">
        <v>27</v>
      </c>
      <c r="M79" s="212"/>
      <c r="N79" s="267" t="s">
        <v>573</v>
      </c>
      <c r="O79" s="267">
        <v>380</v>
      </c>
      <c r="P79" s="267">
        <v>2</v>
      </c>
      <c r="Q79" s="267">
        <v>4</v>
      </c>
      <c r="R79" s="183"/>
      <c r="S79" s="267" t="s">
        <v>573</v>
      </c>
      <c r="T79" s="32" t="s">
        <v>147</v>
      </c>
      <c r="U79" s="32" t="s">
        <v>148</v>
      </c>
      <c r="V79" s="183"/>
      <c r="W79" s="183"/>
      <c r="X79" s="183"/>
      <c r="Y79" s="183"/>
      <c r="Z79" s="183"/>
      <c r="AA79" s="183"/>
      <c r="AB79" s="183"/>
      <c r="AC79" s="183"/>
      <c r="AD79" s="183"/>
      <c r="AE79" s="183"/>
      <c r="AF79" s="183"/>
      <c r="AG79" s="183"/>
      <c r="AH79" s="183"/>
      <c r="AI79" s="183"/>
      <c r="AJ79" s="183"/>
      <c r="AK79" s="183"/>
      <c r="AL79" s="183"/>
      <c r="AM79" s="183"/>
    </row>
    <row r="80" spans="1:39" x14ac:dyDescent="0.2">
      <c r="A80" s="183"/>
      <c r="B80" s="183"/>
      <c r="C80" s="362"/>
      <c r="D80" s="362"/>
      <c r="E80" s="362"/>
      <c r="F80" s="362"/>
      <c r="G80" s="362"/>
      <c r="H80" s="362"/>
      <c r="I80" s="183"/>
      <c r="J80" s="267"/>
      <c r="K80" s="267"/>
      <c r="L80" s="267"/>
      <c r="M80" s="212"/>
      <c r="N80" s="360"/>
      <c r="O80" s="267"/>
      <c r="P80" s="267"/>
      <c r="Q80" s="267"/>
      <c r="R80" s="183"/>
      <c r="S80" s="183"/>
      <c r="T80" s="183"/>
      <c r="U80" s="183"/>
      <c r="V80" s="183"/>
      <c r="W80" s="183"/>
      <c r="X80" s="183"/>
      <c r="Y80" s="183"/>
      <c r="Z80" s="183"/>
      <c r="AA80" s="183"/>
      <c r="AB80" s="183"/>
      <c r="AC80" s="183"/>
      <c r="AD80" s="183"/>
      <c r="AE80" s="183"/>
      <c r="AF80" s="183"/>
      <c r="AG80" s="183"/>
      <c r="AH80" s="183"/>
      <c r="AI80" s="183"/>
      <c r="AJ80" s="183"/>
      <c r="AK80" s="183"/>
      <c r="AL80" s="183"/>
      <c r="AM80" s="183"/>
    </row>
    <row r="81" spans="1:39" x14ac:dyDescent="0.2">
      <c r="A81" s="183"/>
      <c r="B81" s="183"/>
      <c r="C81" s="362"/>
      <c r="D81" s="362"/>
      <c r="E81" s="362"/>
      <c r="F81" s="362"/>
      <c r="G81" s="362"/>
      <c r="H81" s="362"/>
      <c r="I81" s="183"/>
      <c r="J81" s="267"/>
      <c r="K81" s="267"/>
      <c r="L81" s="267"/>
      <c r="M81" s="212"/>
      <c r="N81" s="360"/>
      <c r="O81" s="267"/>
      <c r="P81" s="267"/>
      <c r="Q81" s="267"/>
      <c r="R81" s="183"/>
      <c r="S81" s="183"/>
      <c r="T81" s="183"/>
      <c r="U81" s="183"/>
      <c r="V81" s="183"/>
      <c r="W81" s="183"/>
      <c r="X81" s="183"/>
      <c r="Y81" s="183"/>
      <c r="Z81" s="183"/>
      <c r="AA81" s="183"/>
      <c r="AB81" s="183"/>
      <c r="AC81" s="183"/>
      <c r="AD81" s="183"/>
      <c r="AE81" s="183"/>
      <c r="AF81" s="183"/>
      <c r="AG81" s="183"/>
      <c r="AH81" s="183"/>
      <c r="AI81" s="183"/>
      <c r="AJ81" s="183"/>
      <c r="AK81" s="183"/>
      <c r="AL81" s="183"/>
      <c r="AM81" s="183"/>
    </row>
    <row r="82" spans="1:39" x14ac:dyDescent="0.2">
      <c r="A82" s="183"/>
      <c r="B82" s="183"/>
      <c r="C82" s="362"/>
      <c r="D82" s="362"/>
      <c r="E82" s="362"/>
      <c r="F82" s="362"/>
      <c r="G82" s="362"/>
      <c r="H82" s="362"/>
      <c r="I82" s="183"/>
      <c r="J82" s="267"/>
      <c r="K82" s="267"/>
      <c r="L82" s="267"/>
      <c r="M82" s="212"/>
      <c r="N82" s="360"/>
      <c r="O82" s="267"/>
      <c r="P82" s="267"/>
      <c r="Q82" s="267"/>
      <c r="R82" s="183"/>
      <c r="S82" s="183"/>
      <c r="T82" s="183"/>
      <c r="U82" s="183"/>
      <c r="V82" s="183"/>
      <c r="W82" s="183"/>
      <c r="X82" s="183"/>
      <c r="Y82" s="183"/>
      <c r="Z82" s="183"/>
      <c r="AA82" s="183"/>
      <c r="AB82" s="183"/>
      <c r="AC82" s="183"/>
      <c r="AD82" s="183"/>
      <c r="AE82" s="183"/>
      <c r="AF82" s="183"/>
      <c r="AG82" s="183"/>
      <c r="AH82" s="183"/>
      <c r="AI82" s="183"/>
      <c r="AJ82" s="183"/>
      <c r="AK82" s="183"/>
      <c r="AL82" s="183"/>
      <c r="AM82" s="183"/>
    </row>
    <row r="83" spans="1:39" x14ac:dyDescent="0.2">
      <c r="A83" s="183"/>
      <c r="B83" s="183"/>
      <c r="C83" s="362"/>
      <c r="D83" s="362"/>
      <c r="E83" s="362"/>
      <c r="F83" s="362"/>
      <c r="G83" s="362"/>
      <c r="H83" s="362"/>
      <c r="I83" s="183"/>
      <c r="J83" s="267"/>
      <c r="K83" s="267"/>
      <c r="L83" s="267"/>
      <c r="M83" s="212"/>
      <c r="N83" s="360"/>
      <c r="O83" s="267"/>
      <c r="P83" s="267"/>
      <c r="Q83" s="267"/>
      <c r="R83" s="183"/>
      <c r="S83" s="183"/>
      <c r="T83" s="183"/>
      <c r="U83" s="183"/>
      <c r="V83" s="183"/>
      <c r="W83" s="183"/>
      <c r="X83" s="183"/>
      <c r="Y83" s="183"/>
      <c r="Z83" s="183"/>
      <c r="AA83" s="183"/>
      <c r="AB83" s="183"/>
      <c r="AC83" s="183"/>
      <c r="AD83" s="183"/>
      <c r="AE83" s="183"/>
      <c r="AF83" s="183"/>
      <c r="AG83" s="183"/>
      <c r="AH83" s="183"/>
      <c r="AI83" s="183"/>
      <c r="AJ83" s="183"/>
      <c r="AK83" s="183"/>
      <c r="AL83" s="183"/>
      <c r="AM83" s="183"/>
    </row>
    <row r="84" spans="1:39" x14ac:dyDescent="0.2">
      <c r="A84" s="183"/>
      <c r="B84" s="183"/>
      <c r="C84" s="362"/>
      <c r="D84" s="362"/>
      <c r="E84" s="362"/>
      <c r="F84" s="362"/>
      <c r="G84" s="362"/>
      <c r="H84" s="362"/>
      <c r="I84" s="183"/>
      <c r="J84" s="267"/>
      <c r="K84" s="267"/>
      <c r="L84" s="267"/>
      <c r="M84" s="212"/>
      <c r="N84" s="360"/>
      <c r="O84" s="267"/>
      <c r="P84" s="267"/>
      <c r="Q84" s="267"/>
      <c r="R84" s="183"/>
      <c r="S84" s="183"/>
      <c r="T84" s="183"/>
      <c r="U84" s="183"/>
      <c r="V84" s="183"/>
      <c r="W84" s="183"/>
      <c r="X84" s="183"/>
      <c r="Y84" s="183"/>
      <c r="Z84" s="183"/>
      <c r="AA84" s="183"/>
      <c r="AB84" s="183"/>
      <c r="AC84" s="183"/>
      <c r="AD84" s="183"/>
      <c r="AE84" s="183"/>
      <c r="AF84" s="183"/>
      <c r="AG84" s="183"/>
      <c r="AH84" s="183"/>
      <c r="AI84" s="183"/>
      <c r="AJ84" s="183"/>
      <c r="AK84" s="183"/>
      <c r="AL84" s="183"/>
      <c r="AM84" s="183"/>
    </row>
    <row r="85" spans="1:39" x14ac:dyDescent="0.2">
      <c r="A85" s="183"/>
      <c r="B85" s="183"/>
      <c r="C85" s="362"/>
      <c r="D85" s="362"/>
      <c r="E85" s="362"/>
      <c r="F85" s="362"/>
      <c r="G85" s="362"/>
      <c r="H85" s="362"/>
      <c r="I85" s="183"/>
      <c r="J85" s="267"/>
      <c r="K85" s="267"/>
      <c r="L85" s="267"/>
      <c r="M85" s="212"/>
      <c r="N85" s="360"/>
      <c r="O85" s="267"/>
      <c r="P85" s="267"/>
      <c r="Q85" s="267"/>
      <c r="R85" s="183"/>
      <c r="S85" s="183"/>
      <c r="T85" s="183"/>
      <c r="U85" s="183"/>
      <c r="V85" s="183"/>
      <c r="W85" s="183"/>
      <c r="X85" s="183"/>
      <c r="Y85" s="183"/>
      <c r="Z85" s="183"/>
      <c r="AA85" s="183"/>
      <c r="AB85" s="183"/>
      <c r="AC85" s="183"/>
      <c r="AD85" s="183"/>
      <c r="AE85" s="183"/>
      <c r="AF85" s="183"/>
      <c r="AG85" s="183"/>
      <c r="AH85" s="183"/>
      <c r="AI85" s="183"/>
      <c r="AJ85" s="183"/>
      <c r="AK85" s="183"/>
      <c r="AL85" s="183"/>
      <c r="AM85" s="183"/>
    </row>
    <row r="86" spans="1:39" x14ac:dyDescent="0.2">
      <c r="A86" s="183"/>
      <c r="B86" s="183"/>
      <c r="C86" s="362"/>
      <c r="D86" s="362"/>
      <c r="E86" s="362"/>
      <c r="F86" s="362"/>
      <c r="G86" s="362"/>
      <c r="H86" s="362"/>
      <c r="I86" s="183"/>
      <c r="J86" s="267"/>
      <c r="K86" s="267"/>
      <c r="L86" s="267"/>
      <c r="M86" s="212"/>
      <c r="N86" s="360"/>
      <c r="O86" s="267"/>
      <c r="P86" s="267"/>
      <c r="Q86" s="267"/>
      <c r="R86" s="183"/>
      <c r="S86" s="183"/>
      <c r="T86" s="183"/>
      <c r="U86" s="183"/>
      <c r="V86" s="183"/>
      <c r="W86" s="183"/>
      <c r="X86" s="183"/>
      <c r="Y86" s="183"/>
      <c r="Z86" s="183"/>
      <c r="AA86" s="183"/>
      <c r="AB86" s="183"/>
      <c r="AC86" s="183"/>
      <c r="AD86" s="183"/>
      <c r="AE86" s="183"/>
      <c r="AF86" s="183"/>
      <c r="AG86" s="183"/>
      <c r="AH86" s="183"/>
      <c r="AI86" s="183"/>
      <c r="AJ86" s="183"/>
      <c r="AK86" s="183"/>
      <c r="AL86" s="183"/>
      <c r="AM86" s="183"/>
    </row>
    <row r="87" spans="1:39" x14ac:dyDescent="0.2">
      <c r="A87" s="183"/>
      <c r="B87" s="183"/>
      <c r="C87" s="362"/>
      <c r="D87" s="362"/>
      <c r="E87" s="362"/>
      <c r="F87" s="362"/>
      <c r="G87" s="362"/>
      <c r="H87" s="362"/>
      <c r="I87" s="183"/>
      <c r="J87" s="267"/>
      <c r="K87" s="267"/>
      <c r="L87" s="267"/>
      <c r="M87" s="212"/>
      <c r="N87" s="360"/>
      <c r="O87" s="267"/>
      <c r="P87" s="267"/>
      <c r="Q87" s="267"/>
      <c r="R87" s="183"/>
      <c r="S87" s="183"/>
      <c r="T87" s="183"/>
      <c r="U87" s="183"/>
      <c r="V87" s="183"/>
      <c r="W87" s="183"/>
      <c r="X87" s="183"/>
      <c r="Y87" s="183"/>
      <c r="Z87" s="183"/>
      <c r="AA87" s="183"/>
      <c r="AB87" s="183"/>
      <c r="AC87" s="183"/>
      <c r="AD87" s="183"/>
      <c r="AE87" s="183"/>
      <c r="AF87" s="183"/>
      <c r="AG87" s="183"/>
      <c r="AH87" s="183"/>
      <c r="AI87" s="183"/>
      <c r="AJ87" s="183"/>
      <c r="AK87" s="183"/>
      <c r="AL87" s="183"/>
      <c r="AM87" s="183"/>
    </row>
    <row r="88" spans="1:39" x14ac:dyDescent="0.2">
      <c r="A88" s="183"/>
      <c r="B88" s="183"/>
      <c r="C88" s="362"/>
      <c r="D88" s="362"/>
      <c r="E88" s="362"/>
      <c r="F88" s="362"/>
      <c r="G88" s="362"/>
      <c r="H88" s="362"/>
      <c r="I88" s="183"/>
      <c r="J88" s="267"/>
      <c r="K88" s="267"/>
      <c r="L88" s="267"/>
      <c r="M88" s="212"/>
      <c r="N88" s="360"/>
      <c r="O88" s="267"/>
      <c r="P88" s="267"/>
      <c r="Q88" s="267"/>
      <c r="R88" s="183"/>
      <c r="S88" s="183"/>
      <c r="T88" s="183"/>
      <c r="U88" s="183"/>
      <c r="V88" s="183"/>
      <c r="W88" s="183"/>
      <c r="X88" s="183"/>
      <c r="Y88" s="183"/>
      <c r="Z88" s="183"/>
      <c r="AA88" s="183"/>
      <c r="AB88" s="183"/>
      <c r="AC88" s="183"/>
      <c r="AD88" s="183"/>
      <c r="AE88" s="183"/>
      <c r="AF88" s="183"/>
      <c r="AG88" s="183"/>
      <c r="AH88" s="183"/>
      <c r="AI88" s="183"/>
      <c r="AJ88" s="183"/>
      <c r="AK88" s="183"/>
      <c r="AL88" s="183"/>
      <c r="AM88" s="183"/>
    </row>
  </sheetData>
  <mergeCells count="171">
    <mergeCell ref="B2:L2"/>
    <mergeCell ref="N2:Q2"/>
    <mergeCell ref="S2:U2"/>
    <mergeCell ref="V2:V3"/>
    <mergeCell ref="C3:E3"/>
    <mergeCell ref="F3:H3"/>
    <mergeCell ref="J3:L3"/>
    <mergeCell ref="O4:Q4"/>
    <mergeCell ref="M5:M9"/>
    <mergeCell ref="R5:R9"/>
    <mergeCell ref="W5:W9"/>
    <mergeCell ref="N6:N7"/>
    <mergeCell ref="O6:O7"/>
    <mergeCell ref="P6:P7"/>
    <mergeCell ref="Q6:Q7"/>
    <mergeCell ref="S6:S7"/>
    <mergeCell ref="T6:T7"/>
    <mergeCell ref="U6:U7"/>
    <mergeCell ref="O10:Q10"/>
    <mergeCell ref="M11:M13"/>
    <mergeCell ref="R11:R13"/>
    <mergeCell ref="W11:W13"/>
    <mergeCell ref="N15:N17"/>
    <mergeCell ref="O15:O17"/>
    <mergeCell ref="P15:P17"/>
    <mergeCell ref="Q15:Q17"/>
    <mergeCell ref="R15:R17"/>
    <mergeCell ref="S15:S17"/>
    <mergeCell ref="T15:T17"/>
    <mergeCell ref="U15:U17"/>
    <mergeCell ref="V15:V17"/>
    <mergeCell ref="W15:W20"/>
    <mergeCell ref="N18:N20"/>
    <mergeCell ref="O18:O20"/>
    <mergeCell ref="P18:P20"/>
    <mergeCell ref="Q18:Q20"/>
    <mergeCell ref="R18:R20"/>
    <mergeCell ref="S18:S20"/>
    <mergeCell ref="T18:T20"/>
    <mergeCell ref="U18:U20"/>
    <mergeCell ref="V18:V20"/>
    <mergeCell ref="O21:Q21"/>
    <mergeCell ref="B22:B23"/>
    <mergeCell ref="C22:C23"/>
    <mergeCell ref="D22:D23"/>
    <mergeCell ref="E22:E23"/>
    <mergeCell ref="F22:F23"/>
    <mergeCell ref="M22:M23"/>
    <mergeCell ref="R22:R23"/>
    <mergeCell ref="W22:W23"/>
    <mergeCell ref="M24:M26"/>
    <mergeCell ref="R24:R26"/>
    <mergeCell ref="W24:W26"/>
    <mergeCell ref="G22:G23"/>
    <mergeCell ref="H22:H23"/>
    <mergeCell ref="I22:I23"/>
    <mergeCell ref="J22:J23"/>
    <mergeCell ref="K22:K23"/>
    <mergeCell ref="L22:L23"/>
    <mergeCell ref="M30:M32"/>
    <mergeCell ref="N30:N32"/>
    <mergeCell ref="O30:O32"/>
    <mergeCell ref="P30:P32"/>
    <mergeCell ref="Q30:Q32"/>
    <mergeCell ref="M28:M29"/>
    <mergeCell ref="N28:N29"/>
    <mergeCell ref="O28:O29"/>
    <mergeCell ref="P28:P29"/>
    <mergeCell ref="Q28:Q29"/>
    <mergeCell ref="R30:R32"/>
    <mergeCell ref="S30:S32"/>
    <mergeCell ref="T30:T32"/>
    <mergeCell ref="U30:U32"/>
    <mergeCell ref="V30:V32"/>
    <mergeCell ref="W30:W32"/>
    <mergeCell ref="S28:S29"/>
    <mergeCell ref="T28:T29"/>
    <mergeCell ref="U28:U29"/>
    <mergeCell ref="V28:V29"/>
    <mergeCell ref="W28:W29"/>
    <mergeCell ref="R28:R29"/>
    <mergeCell ref="S33:S34"/>
    <mergeCell ref="T33:T34"/>
    <mergeCell ref="U33:U34"/>
    <mergeCell ref="W33:W34"/>
    <mergeCell ref="B35:L36"/>
    <mergeCell ref="M35:M36"/>
    <mergeCell ref="N35:N36"/>
    <mergeCell ref="O35:O36"/>
    <mergeCell ref="P35:P36"/>
    <mergeCell ref="Q35:Q36"/>
    <mergeCell ref="M33:M34"/>
    <mergeCell ref="N33:N34"/>
    <mergeCell ref="O33:O34"/>
    <mergeCell ref="P33:P34"/>
    <mergeCell ref="Q33:Q34"/>
    <mergeCell ref="R33:R34"/>
    <mergeCell ref="R35:R36"/>
    <mergeCell ref="W35:W36"/>
    <mergeCell ref="W40:W41"/>
    <mergeCell ref="W43:W44"/>
    <mergeCell ref="W46:W47"/>
    <mergeCell ref="O48:Q48"/>
    <mergeCell ref="O49:Q49"/>
    <mergeCell ref="U38:U39"/>
    <mergeCell ref="W38:W39"/>
    <mergeCell ref="M40:M41"/>
    <mergeCell ref="N40:N41"/>
    <mergeCell ref="O40:O41"/>
    <mergeCell ref="P40:P41"/>
    <mergeCell ref="Q40:Q41"/>
    <mergeCell ref="R40:R41"/>
    <mergeCell ref="S40:S41"/>
    <mergeCell ref="T40:T41"/>
    <mergeCell ref="M38:M39"/>
    <mergeCell ref="N38:N39"/>
    <mergeCell ref="O38:O39"/>
    <mergeCell ref="P38:P39"/>
    <mergeCell ref="Q38:Q39"/>
    <mergeCell ref="R38:R39"/>
    <mergeCell ref="S38:S39"/>
    <mergeCell ref="T38:T39"/>
    <mergeCell ref="U40:U41"/>
    <mergeCell ref="S53:S54"/>
    <mergeCell ref="T53:T54"/>
    <mergeCell ref="U53:U54"/>
    <mergeCell ref="V53:V54"/>
    <mergeCell ref="W53:W54"/>
    <mergeCell ref="M55:M56"/>
    <mergeCell ref="N55:N56"/>
    <mergeCell ref="O55:O56"/>
    <mergeCell ref="P55:P56"/>
    <mergeCell ref="Q55:Q56"/>
    <mergeCell ref="M53:M54"/>
    <mergeCell ref="N53:N54"/>
    <mergeCell ref="O53:O54"/>
    <mergeCell ref="P53:P54"/>
    <mergeCell ref="Q53:Q54"/>
    <mergeCell ref="R53:R54"/>
    <mergeCell ref="R55:R56"/>
    <mergeCell ref="S55:S56"/>
    <mergeCell ref="T55:T56"/>
    <mergeCell ref="U55:U56"/>
    <mergeCell ref="W55:W56"/>
    <mergeCell ref="M57:M58"/>
    <mergeCell ref="N57:N58"/>
    <mergeCell ref="O57:O58"/>
    <mergeCell ref="P57:P58"/>
    <mergeCell ref="Q57:Q58"/>
    <mergeCell ref="R57:R58"/>
    <mergeCell ref="W57:W58"/>
    <mergeCell ref="O61:Q61"/>
    <mergeCell ref="M63:M64"/>
    <mergeCell ref="N63:N64"/>
    <mergeCell ref="O63:O64"/>
    <mergeCell ref="P63:P64"/>
    <mergeCell ref="Q63:Q64"/>
    <mergeCell ref="R63:R65"/>
    <mergeCell ref="S63:S64"/>
    <mergeCell ref="M70:M71"/>
    <mergeCell ref="R70:R71"/>
    <mergeCell ref="W70:W71"/>
    <mergeCell ref="W73:W77"/>
    <mergeCell ref="T63:T64"/>
    <mergeCell ref="U63:U64"/>
    <mergeCell ref="V63:V64"/>
    <mergeCell ref="W63:W64"/>
    <mergeCell ref="W66:W67"/>
    <mergeCell ref="M68:M69"/>
    <mergeCell ref="R68:R69"/>
    <mergeCell ref="W68:W6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CED0D-263C-8A47-85AC-A804D0B3F22B}">
  <dimension ref="A1:AC63"/>
  <sheetViews>
    <sheetView tabSelected="1" zoomScale="75" zoomScaleNormal="75" workbookViewId="0">
      <selection activeCell="R64" sqref="R64"/>
    </sheetView>
  </sheetViews>
  <sheetFormatPr baseColWidth="10" defaultRowHeight="16" x14ac:dyDescent="0.2"/>
  <cols>
    <col min="1" max="1" width="4.33203125" customWidth="1"/>
    <col min="2" max="2" width="26.33203125" customWidth="1"/>
    <col min="3" max="4" width="8.6640625" style="1" customWidth="1"/>
    <col min="5" max="5" width="1.33203125" hidden="1" customWidth="1"/>
    <col min="6" max="6" width="4" hidden="1" customWidth="1"/>
    <col min="7" max="7" width="3.5" hidden="1" customWidth="1"/>
    <col min="8" max="8" width="4.33203125" hidden="1" customWidth="1"/>
    <col min="9" max="9" width="9.6640625" customWidth="1"/>
    <col min="10" max="10" width="4.1640625" hidden="1" customWidth="1"/>
    <col min="11" max="11" width="3.5" hidden="1" customWidth="1"/>
    <col min="12" max="12" width="4.33203125" hidden="1" customWidth="1"/>
    <col min="13" max="13" width="10.1640625" customWidth="1"/>
    <col min="14" max="14" width="8.83203125" hidden="1" customWidth="1"/>
    <col min="15" max="15" width="8.5" hidden="1" customWidth="1"/>
    <col min="16" max="16" width="11" hidden="1" customWidth="1"/>
    <col min="17" max="17" width="32.83203125" hidden="1" customWidth="1"/>
    <col min="18" max="18" width="32.83203125" style="28" customWidth="1"/>
    <col min="19" max="19" width="7.83203125" style="1" customWidth="1"/>
    <col min="20" max="20" width="4.83203125" style="30" hidden="1" customWidth="1"/>
    <col min="21" max="21" width="3.33203125" style="30" hidden="1" customWidth="1"/>
    <col min="22" max="22" width="4.33203125" style="30" hidden="1" customWidth="1"/>
    <col min="23" max="23" width="9.33203125" style="11" customWidth="1"/>
    <col min="24" max="24" width="10.1640625" customWidth="1"/>
    <col min="25" max="25" width="63.6640625" style="31" customWidth="1"/>
    <col min="26" max="26" width="0" hidden="1" customWidth="1"/>
    <col min="27" max="27" width="12.33203125" hidden="1" customWidth="1"/>
  </cols>
  <sheetData>
    <row r="1" spans="1:29" x14ac:dyDescent="0.2">
      <c r="A1" s="182"/>
      <c r="B1" s="182"/>
      <c r="C1" s="199"/>
      <c r="D1" s="199"/>
      <c r="E1" s="182"/>
      <c r="F1" s="183"/>
      <c r="G1" s="183"/>
      <c r="H1" s="183"/>
      <c r="I1" s="183"/>
      <c r="J1" s="183"/>
      <c r="K1" s="183"/>
      <c r="L1" s="183"/>
      <c r="M1" s="183"/>
      <c r="N1" s="183"/>
      <c r="O1" s="183"/>
      <c r="P1" s="183"/>
      <c r="Q1" s="183"/>
      <c r="R1" s="196"/>
      <c r="S1" s="32"/>
      <c r="T1" s="197"/>
      <c r="U1" s="197"/>
      <c r="V1" s="197"/>
      <c r="W1" s="194"/>
      <c r="X1" s="183"/>
      <c r="Y1" s="198"/>
      <c r="Z1" s="183"/>
      <c r="AA1" s="183"/>
      <c r="AB1" s="183"/>
      <c r="AC1" s="183"/>
    </row>
    <row r="2" spans="1:29" ht="76" customHeight="1" x14ac:dyDescent="0.2">
      <c r="A2" s="182"/>
      <c r="B2" s="33" t="s">
        <v>511</v>
      </c>
      <c r="C2" s="209" t="s">
        <v>0</v>
      </c>
      <c r="D2" s="210" t="s">
        <v>1</v>
      </c>
      <c r="E2" s="200"/>
      <c r="F2" s="201"/>
      <c r="G2" s="201"/>
      <c r="H2" s="201"/>
      <c r="I2" s="202" t="s">
        <v>150</v>
      </c>
      <c r="J2" s="201"/>
      <c r="K2" s="201"/>
      <c r="L2" s="201"/>
      <c r="M2" s="202" t="s">
        <v>151</v>
      </c>
      <c r="N2" s="203" t="s">
        <v>152</v>
      </c>
      <c r="O2" s="202" t="s">
        <v>358</v>
      </c>
      <c r="P2" s="204" t="s">
        <v>155</v>
      </c>
      <c r="Q2" s="204" t="s">
        <v>243</v>
      </c>
      <c r="R2" s="204" t="s">
        <v>248</v>
      </c>
      <c r="S2" s="205" t="s">
        <v>345</v>
      </c>
      <c r="T2" s="206"/>
      <c r="U2" s="206"/>
      <c r="V2" s="206"/>
      <c r="W2" s="207" t="s">
        <v>318</v>
      </c>
      <c r="X2" s="204" t="s">
        <v>156</v>
      </c>
      <c r="Y2" s="208" t="s">
        <v>261</v>
      </c>
      <c r="Z2" s="204" t="s">
        <v>251</v>
      </c>
      <c r="AA2" s="204" t="s">
        <v>252</v>
      </c>
      <c r="AB2" s="202" t="s">
        <v>352</v>
      </c>
      <c r="AC2" s="183"/>
    </row>
    <row r="3" spans="1:29" ht="17" x14ac:dyDescent="0.2">
      <c r="A3" s="182"/>
      <c r="B3" s="47" t="s">
        <v>2</v>
      </c>
      <c r="C3" s="48" t="s">
        <v>3</v>
      </c>
      <c r="D3" s="49" t="s">
        <v>3</v>
      </c>
      <c r="E3" s="50"/>
      <c r="F3" s="51">
        <v>2</v>
      </c>
      <c r="G3" s="51">
        <v>2</v>
      </c>
      <c r="H3" s="51">
        <v>18</v>
      </c>
      <c r="I3" s="73">
        <f>F3+(G3/4)+(H3/160)</f>
        <v>2.6124999999999998</v>
      </c>
      <c r="J3" s="74">
        <v>2</v>
      </c>
      <c r="K3" s="74">
        <v>2</v>
      </c>
      <c r="L3" s="74">
        <v>18</v>
      </c>
      <c r="M3" s="75">
        <f>J3+(K3/4)+(L3/160)</f>
        <v>2.6124999999999998</v>
      </c>
      <c r="N3" s="75">
        <f>I3/M3*100-100</f>
        <v>0</v>
      </c>
      <c r="O3" s="247">
        <f>ROUND(DEGREES((ACOS(SQRT(M3)/SQRT(I3))/2)),1)</f>
        <v>0</v>
      </c>
      <c r="P3" s="74"/>
      <c r="Q3" s="74"/>
      <c r="R3" s="76" t="s">
        <v>249</v>
      </c>
      <c r="S3" s="77"/>
      <c r="T3" s="78"/>
      <c r="U3" s="78"/>
      <c r="V3" s="78"/>
      <c r="W3" s="75">
        <v>1.68</v>
      </c>
      <c r="X3" s="74" t="s">
        <v>316</v>
      </c>
      <c r="Y3" s="79" t="s">
        <v>250</v>
      </c>
      <c r="Z3" s="74" t="s">
        <v>253</v>
      </c>
      <c r="AA3" s="74" t="s">
        <v>254</v>
      </c>
      <c r="AB3" s="80" t="s">
        <v>256</v>
      </c>
      <c r="AC3" s="183"/>
    </row>
    <row r="4" spans="1:29" ht="17" x14ac:dyDescent="0.2">
      <c r="A4" s="182"/>
      <c r="B4" s="57" t="s">
        <v>4</v>
      </c>
      <c r="C4" s="58" t="s">
        <v>6</v>
      </c>
      <c r="D4" s="59" t="s">
        <v>5</v>
      </c>
      <c r="E4" s="60"/>
      <c r="F4" s="61">
        <v>1</v>
      </c>
      <c r="G4" s="61">
        <v>3</v>
      </c>
      <c r="H4" s="61">
        <v>18</v>
      </c>
      <c r="I4" s="81">
        <f t="shared" ref="I4:I56" si="0">F4+(G4/4)+(H4/160)</f>
        <v>1.8625</v>
      </c>
      <c r="J4" s="82">
        <v>1</v>
      </c>
      <c r="K4" s="82">
        <v>3</v>
      </c>
      <c r="L4" s="82">
        <v>5</v>
      </c>
      <c r="M4" s="83">
        <f t="shared" ref="M4:M56" si="1">J4+(K4/4)+(L4/160)</f>
        <v>1.78125</v>
      </c>
      <c r="N4" s="83">
        <f t="shared" ref="N4:N55" si="2">I4/M4*100-100</f>
        <v>4.5614035087719174</v>
      </c>
      <c r="O4" s="251">
        <f>ROUND(DEGREES((ACOS(SQRT(M4)/SQRT(I4))/2)),1)</f>
        <v>6</v>
      </c>
      <c r="P4" s="82"/>
      <c r="Q4" s="82"/>
      <c r="R4" s="84" t="s">
        <v>260</v>
      </c>
      <c r="S4" s="85"/>
      <c r="T4" s="86"/>
      <c r="U4" s="86"/>
      <c r="V4" s="86"/>
      <c r="W4" s="83"/>
      <c r="X4" s="82"/>
      <c r="Y4" s="87" t="s">
        <v>255</v>
      </c>
      <c r="Z4" s="82" t="s">
        <v>257</v>
      </c>
      <c r="AA4" s="82" t="s">
        <v>258</v>
      </c>
      <c r="AB4" s="88" t="s">
        <v>257</v>
      </c>
      <c r="AC4" s="183"/>
    </row>
    <row r="5" spans="1:29" ht="34" x14ac:dyDescent="0.2">
      <c r="A5" s="182"/>
      <c r="B5" s="34" t="s">
        <v>200</v>
      </c>
      <c r="C5" s="35" t="s">
        <v>7</v>
      </c>
      <c r="D5" s="36" t="s">
        <v>8</v>
      </c>
      <c r="E5" s="37"/>
      <c r="F5" s="38">
        <v>9</v>
      </c>
      <c r="G5" s="38">
        <v>2</v>
      </c>
      <c r="H5" s="38">
        <v>26</v>
      </c>
      <c r="I5" s="92">
        <f t="shared" si="0"/>
        <v>9.6624999999999996</v>
      </c>
      <c r="J5" s="93">
        <v>9</v>
      </c>
      <c r="K5" s="93">
        <v>1</v>
      </c>
      <c r="L5" s="93">
        <v>0</v>
      </c>
      <c r="M5" s="94">
        <f t="shared" si="1"/>
        <v>9.25</v>
      </c>
      <c r="N5" s="94">
        <f t="shared" si="2"/>
        <v>4.4594594594594525</v>
      </c>
      <c r="O5" s="248">
        <f t="shared" ref="O5:O55" si="3">ROUND(DEGREES((ACOS(SQRT(M5)/SQRT(I5))/2)),1)</f>
        <v>6</v>
      </c>
      <c r="P5" s="93">
        <v>45</v>
      </c>
      <c r="Q5" s="93" t="s">
        <v>244</v>
      </c>
      <c r="R5" s="134" t="s">
        <v>259</v>
      </c>
      <c r="S5" s="135" t="s">
        <v>245</v>
      </c>
      <c r="T5" s="136" t="s">
        <v>205</v>
      </c>
      <c r="U5" s="136" t="s">
        <v>206</v>
      </c>
      <c r="V5" s="136" t="s">
        <v>207</v>
      </c>
      <c r="W5" s="94">
        <v>8.8000000000000007</v>
      </c>
      <c r="X5" s="93" t="s">
        <v>194</v>
      </c>
      <c r="Y5" s="89" t="s">
        <v>317</v>
      </c>
      <c r="Z5" s="93" t="s">
        <v>253</v>
      </c>
      <c r="AA5" s="93" t="s">
        <v>266</v>
      </c>
      <c r="AB5" s="129" t="s">
        <v>253</v>
      </c>
      <c r="AC5" s="183"/>
    </row>
    <row r="6" spans="1:29" ht="34" x14ac:dyDescent="0.2">
      <c r="A6" s="182"/>
      <c r="B6" s="137" t="s">
        <v>9</v>
      </c>
      <c r="C6" s="138" t="s">
        <v>10</v>
      </c>
      <c r="D6" s="139" t="s">
        <v>11</v>
      </c>
      <c r="E6" s="140"/>
      <c r="F6" s="141">
        <v>1</v>
      </c>
      <c r="G6" s="141">
        <v>2</v>
      </c>
      <c r="H6" s="141">
        <v>39</v>
      </c>
      <c r="I6" s="142">
        <f t="shared" si="0"/>
        <v>1.7437499999999999</v>
      </c>
      <c r="J6" s="143">
        <v>1</v>
      </c>
      <c r="K6" s="143">
        <v>2</v>
      </c>
      <c r="L6" s="143">
        <v>33</v>
      </c>
      <c r="M6" s="144">
        <f t="shared" si="1"/>
        <v>1.70625</v>
      </c>
      <c r="N6" s="144">
        <f t="shared" si="2"/>
        <v>2.19780219780219</v>
      </c>
      <c r="O6" s="249">
        <f t="shared" si="3"/>
        <v>4.2</v>
      </c>
      <c r="P6" s="143">
        <v>29</v>
      </c>
      <c r="Q6" s="143" t="s">
        <v>201</v>
      </c>
      <c r="R6" s="145"/>
      <c r="S6" s="146" t="s">
        <v>202</v>
      </c>
      <c r="T6" s="147" t="s">
        <v>208</v>
      </c>
      <c r="U6" s="147" t="s">
        <v>208</v>
      </c>
      <c r="V6" s="147" t="s">
        <v>209</v>
      </c>
      <c r="W6" s="144">
        <f t="shared" ref="W6:W55" si="4">T6+(U6/4)+(V6/160)</f>
        <v>1.4624999999999999</v>
      </c>
      <c r="X6" s="143" t="s">
        <v>184</v>
      </c>
      <c r="Y6" s="90" t="s">
        <v>262</v>
      </c>
      <c r="Z6" s="143" t="s">
        <v>267</v>
      </c>
      <c r="AA6" s="143" t="s">
        <v>267</v>
      </c>
      <c r="AB6" s="148" t="s">
        <v>305</v>
      </c>
      <c r="AC6" s="183"/>
    </row>
    <row r="7" spans="1:29" ht="17" x14ac:dyDescent="0.2">
      <c r="A7" s="182"/>
      <c r="B7" s="34" t="s">
        <v>12</v>
      </c>
      <c r="C7" s="35" t="s">
        <v>13</v>
      </c>
      <c r="D7" s="36" t="s">
        <v>14</v>
      </c>
      <c r="E7" s="37"/>
      <c r="F7" s="38">
        <v>22</v>
      </c>
      <c r="G7" s="38">
        <v>0</v>
      </c>
      <c r="H7" s="38">
        <v>35</v>
      </c>
      <c r="I7" s="92">
        <f t="shared" si="0"/>
        <v>22.21875</v>
      </c>
      <c r="J7" s="93">
        <v>21</v>
      </c>
      <c r="K7" s="93">
        <v>3</v>
      </c>
      <c r="L7" s="93">
        <v>23</v>
      </c>
      <c r="M7" s="94">
        <f t="shared" si="1"/>
        <v>21.893750000000001</v>
      </c>
      <c r="N7" s="94">
        <f t="shared" si="2"/>
        <v>1.4844419069369081</v>
      </c>
      <c r="O7" s="248">
        <f t="shared" si="3"/>
        <v>3.5</v>
      </c>
      <c r="P7" s="149">
        <v>31</v>
      </c>
      <c r="Q7" s="149" t="s">
        <v>12</v>
      </c>
      <c r="R7" s="149"/>
      <c r="S7" s="135" t="s">
        <v>159</v>
      </c>
      <c r="T7" s="150" t="s">
        <v>210</v>
      </c>
      <c r="U7" s="150" t="s">
        <v>206</v>
      </c>
      <c r="V7" s="150" t="s">
        <v>211</v>
      </c>
      <c r="W7" s="94">
        <f t="shared" si="4"/>
        <v>21.625</v>
      </c>
      <c r="X7" s="93" t="s">
        <v>184</v>
      </c>
      <c r="Y7" s="89" t="s">
        <v>263</v>
      </c>
      <c r="Z7" s="93" t="s">
        <v>253</v>
      </c>
      <c r="AA7" s="93" t="s">
        <v>266</v>
      </c>
      <c r="AB7" s="129" t="s">
        <v>253</v>
      </c>
      <c r="AC7" s="183"/>
    </row>
    <row r="8" spans="1:29" ht="19" x14ac:dyDescent="0.2">
      <c r="A8" s="182"/>
      <c r="B8" s="34" t="s">
        <v>15</v>
      </c>
      <c r="C8" s="35" t="s">
        <v>16</v>
      </c>
      <c r="D8" s="36" t="s">
        <v>17</v>
      </c>
      <c r="E8" s="37"/>
      <c r="F8" s="38">
        <v>0</v>
      </c>
      <c r="G8" s="38">
        <v>1</v>
      </c>
      <c r="H8" s="38">
        <v>34</v>
      </c>
      <c r="I8" s="92">
        <f t="shared" si="0"/>
        <v>0.46250000000000002</v>
      </c>
      <c r="J8" s="93">
        <v>0</v>
      </c>
      <c r="K8" s="93">
        <v>1</v>
      </c>
      <c r="L8" s="93">
        <v>34</v>
      </c>
      <c r="M8" s="94">
        <f t="shared" si="1"/>
        <v>0.46250000000000002</v>
      </c>
      <c r="N8" s="94">
        <f t="shared" si="2"/>
        <v>0</v>
      </c>
      <c r="O8" s="248">
        <f t="shared" si="3"/>
        <v>0</v>
      </c>
      <c r="P8" s="93"/>
      <c r="Q8" s="93"/>
      <c r="R8" s="134"/>
      <c r="S8" s="135"/>
      <c r="T8" s="136"/>
      <c r="U8" s="136"/>
      <c r="V8" s="136"/>
      <c r="W8" s="94"/>
      <c r="X8" s="93"/>
      <c r="Y8" s="91" t="s">
        <v>353</v>
      </c>
      <c r="Z8" s="93"/>
      <c r="AA8" s="93"/>
      <c r="AB8" s="129" t="s">
        <v>253</v>
      </c>
      <c r="AC8" s="183"/>
    </row>
    <row r="9" spans="1:29" ht="17" x14ac:dyDescent="0.2">
      <c r="A9" s="182"/>
      <c r="B9" s="34" t="s">
        <v>18</v>
      </c>
      <c r="C9" s="35" t="s">
        <v>19</v>
      </c>
      <c r="D9" s="36" t="s">
        <v>20</v>
      </c>
      <c r="E9" s="37"/>
      <c r="F9" s="38">
        <v>18</v>
      </c>
      <c r="G9" s="38">
        <v>3</v>
      </c>
      <c r="H9" s="38">
        <v>25</v>
      </c>
      <c r="I9" s="92">
        <f t="shared" si="0"/>
        <v>18.90625</v>
      </c>
      <c r="J9" s="93">
        <v>18</v>
      </c>
      <c r="K9" s="93">
        <v>1</v>
      </c>
      <c r="L9" s="93">
        <v>5</v>
      </c>
      <c r="M9" s="94">
        <f t="shared" si="1"/>
        <v>18.28125</v>
      </c>
      <c r="N9" s="94">
        <f t="shared" si="2"/>
        <v>3.4188034188034351</v>
      </c>
      <c r="O9" s="248">
        <f t="shared" si="3"/>
        <v>5.2</v>
      </c>
      <c r="P9" s="149">
        <v>32</v>
      </c>
      <c r="Q9" s="149" t="s">
        <v>157</v>
      </c>
      <c r="R9" s="149"/>
      <c r="S9" s="135" t="s">
        <v>158</v>
      </c>
      <c r="T9" s="150" t="s">
        <v>212</v>
      </c>
      <c r="U9" s="150" t="s">
        <v>213</v>
      </c>
      <c r="V9" s="150" t="s">
        <v>214</v>
      </c>
      <c r="W9" s="94">
        <f t="shared" si="4"/>
        <v>19.024999999999999</v>
      </c>
      <c r="X9" s="93" t="s">
        <v>184</v>
      </c>
      <c r="Y9" s="89" t="s">
        <v>263</v>
      </c>
      <c r="Z9" s="93" t="s">
        <v>253</v>
      </c>
      <c r="AA9" s="93" t="s">
        <v>253</v>
      </c>
      <c r="AB9" s="129" t="s">
        <v>253</v>
      </c>
      <c r="AC9" s="183"/>
    </row>
    <row r="10" spans="1:29" ht="34" x14ac:dyDescent="0.2">
      <c r="A10" s="182"/>
      <c r="B10" s="34" t="s">
        <v>21</v>
      </c>
      <c r="C10" s="35" t="s">
        <v>22</v>
      </c>
      <c r="D10" s="36" t="s">
        <v>23</v>
      </c>
      <c r="E10" s="37"/>
      <c r="F10" s="38">
        <v>21</v>
      </c>
      <c r="G10" s="38">
        <v>0</v>
      </c>
      <c r="H10" s="38">
        <v>12</v>
      </c>
      <c r="I10" s="92">
        <f t="shared" si="0"/>
        <v>21.074999999999999</v>
      </c>
      <c r="J10" s="93">
        <v>20</v>
      </c>
      <c r="K10" s="93">
        <v>2</v>
      </c>
      <c r="L10" s="93">
        <v>16</v>
      </c>
      <c r="M10" s="94">
        <f t="shared" si="1"/>
        <v>20.6</v>
      </c>
      <c r="N10" s="94">
        <f t="shared" si="2"/>
        <v>2.3058252427184271</v>
      </c>
      <c r="O10" s="248">
        <f t="shared" si="3"/>
        <v>4.3</v>
      </c>
      <c r="P10" s="151">
        <v>36</v>
      </c>
      <c r="Q10" s="128" t="s">
        <v>195</v>
      </c>
      <c r="R10" s="152" t="s">
        <v>319</v>
      </c>
      <c r="S10" s="126" t="s">
        <v>320</v>
      </c>
      <c r="T10" s="153">
        <v>23</v>
      </c>
      <c r="U10" s="153">
        <v>2</v>
      </c>
      <c r="V10" s="153">
        <v>26</v>
      </c>
      <c r="W10" s="94">
        <f t="shared" si="4"/>
        <v>23.662500000000001</v>
      </c>
      <c r="X10" s="128" t="s">
        <v>184</v>
      </c>
      <c r="Y10" s="89" t="s">
        <v>264</v>
      </c>
      <c r="Z10" s="93" t="s">
        <v>253</v>
      </c>
      <c r="AA10" s="93" t="s">
        <v>253</v>
      </c>
      <c r="AB10" s="129" t="s">
        <v>253</v>
      </c>
      <c r="AC10" s="183"/>
    </row>
    <row r="11" spans="1:29" ht="17" x14ac:dyDescent="0.2">
      <c r="A11" s="182"/>
      <c r="B11" s="52" t="s">
        <v>24</v>
      </c>
      <c r="C11" s="53" t="s">
        <v>25</v>
      </c>
      <c r="D11" s="54" t="s">
        <v>26</v>
      </c>
      <c r="E11" s="55"/>
      <c r="F11" s="56">
        <v>2</v>
      </c>
      <c r="G11" s="56">
        <v>2</v>
      </c>
      <c r="H11" s="56">
        <v>35</v>
      </c>
      <c r="I11" s="98">
        <f t="shared" si="0"/>
        <v>2.71875</v>
      </c>
      <c r="J11" s="99">
        <v>2</v>
      </c>
      <c r="K11" s="99">
        <v>2</v>
      </c>
      <c r="L11" s="99">
        <v>11</v>
      </c>
      <c r="M11" s="100">
        <f t="shared" si="1"/>
        <v>2.5687500000000001</v>
      </c>
      <c r="N11" s="100">
        <f t="shared" si="2"/>
        <v>5.8394160583941499</v>
      </c>
      <c r="O11" s="247">
        <f t="shared" si="3"/>
        <v>6.8</v>
      </c>
      <c r="P11" s="99"/>
      <c r="Q11" s="99"/>
      <c r="R11" s="108" t="s">
        <v>265</v>
      </c>
      <c r="S11" s="154" t="s">
        <v>321</v>
      </c>
      <c r="T11" s="155">
        <v>0</v>
      </c>
      <c r="U11" s="155">
        <v>3</v>
      </c>
      <c r="V11" s="155">
        <v>34</v>
      </c>
      <c r="W11" s="100">
        <f t="shared" si="4"/>
        <v>0.96250000000000002</v>
      </c>
      <c r="X11" s="99" t="s">
        <v>323</v>
      </c>
      <c r="Y11" s="95" t="s">
        <v>322</v>
      </c>
      <c r="Z11" s="99" t="s">
        <v>305</v>
      </c>
      <c r="AA11" s="99" t="s">
        <v>267</v>
      </c>
      <c r="AB11" s="109" t="s">
        <v>256</v>
      </c>
      <c r="AC11" s="183"/>
    </row>
    <row r="12" spans="1:29" ht="17" x14ac:dyDescent="0.2">
      <c r="A12" s="182"/>
      <c r="B12" s="34" t="s">
        <v>27</v>
      </c>
      <c r="C12" s="35" t="s">
        <v>28</v>
      </c>
      <c r="D12" s="36" t="s">
        <v>29</v>
      </c>
      <c r="E12" s="37"/>
      <c r="F12" s="38">
        <v>13</v>
      </c>
      <c r="G12" s="38">
        <v>2</v>
      </c>
      <c r="H12" s="38">
        <v>6</v>
      </c>
      <c r="I12" s="92">
        <f t="shared" si="0"/>
        <v>13.5375</v>
      </c>
      <c r="J12" s="93">
        <v>12</v>
      </c>
      <c r="K12" s="93">
        <v>3</v>
      </c>
      <c r="L12" s="93">
        <v>34</v>
      </c>
      <c r="M12" s="94">
        <f t="shared" si="1"/>
        <v>12.9625</v>
      </c>
      <c r="N12" s="94">
        <f t="shared" si="2"/>
        <v>4.4358727097396127</v>
      </c>
      <c r="O12" s="248">
        <f t="shared" si="3"/>
        <v>5.9</v>
      </c>
      <c r="P12" s="93">
        <v>28</v>
      </c>
      <c r="Q12" s="93" t="s">
        <v>27</v>
      </c>
      <c r="R12" s="134" t="s">
        <v>269</v>
      </c>
      <c r="S12" s="135" t="s">
        <v>160</v>
      </c>
      <c r="T12" s="136" t="s">
        <v>205</v>
      </c>
      <c r="U12" s="136" t="s">
        <v>206</v>
      </c>
      <c r="V12" s="136" t="s">
        <v>207</v>
      </c>
      <c r="W12" s="94">
        <f t="shared" si="4"/>
        <v>11.543749999999999</v>
      </c>
      <c r="X12" s="93" t="s">
        <v>184</v>
      </c>
      <c r="Y12" s="89" t="s">
        <v>263</v>
      </c>
      <c r="Z12" s="93" t="s">
        <v>253</v>
      </c>
      <c r="AA12" s="93" t="s">
        <v>253</v>
      </c>
      <c r="AB12" s="129" t="s">
        <v>253</v>
      </c>
      <c r="AC12" s="183"/>
    </row>
    <row r="13" spans="1:29" ht="17" x14ac:dyDescent="0.2">
      <c r="A13" s="182"/>
      <c r="B13" s="34" t="s">
        <v>30</v>
      </c>
      <c r="C13" s="35" t="s">
        <v>31</v>
      </c>
      <c r="D13" s="36" t="s">
        <v>32</v>
      </c>
      <c r="E13" s="37"/>
      <c r="F13" s="38">
        <v>21</v>
      </c>
      <c r="G13" s="38">
        <v>2</v>
      </c>
      <c r="H13" s="38">
        <v>32</v>
      </c>
      <c r="I13" s="92">
        <f t="shared" si="0"/>
        <v>21.7</v>
      </c>
      <c r="J13" s="93">
        <v>21</v>
      </c>
      <c r="K13" s="93">
        <v>1</v>
      </c>
      <c r="L13" s="93">
        <v>2</v>
      </c>
      <c r="M13" s="94">
        <f t="shared" si="1"/>
        <v>21.262499999999999</v>
      </c>
      <c r="N13" s="94">
        <f t="shared" si="2"/>
        <v>2.0576131687242878</v>
      </c>
      <c r="O13" s="248">
        <f t="shared" si="3"/>
        <v>4.0999999999999996</v>
      </c>
      <c r="P13" s="93">
        <v>39</v>
      </c>
      <c r="Q13" s="93" t="s">
        <v>161</v>
      </c>
      <c r="R13" s="134" t="s">
        <v>270</v>
      </c>
      <c r="S13" s="135" t="s">
        <v>162</v>
      </c>
      <c r="T13" s="136" t="s">
        <v>217</v>
      </c>
      <c r="U13" s="136" t="s">
        <v>218</v>
      </c>
      <c r="V13" s="136" t="s">
        <v>211</v>
      </c>
      <c r="W13" s="94">
        <f t="shared" si="4"/>
        <v>28.875</v>
      </c>
      <c r="X13" s="93" t="s">
        <v>184</v>
      </c>
      <c r="Y13" s="89" t="s">
        <v>271</v>
      </c>
      <c r="Z13" s="93" t="s">
        <v>253</v>
      </c>
      <c r="AA13" s="93" t="s">
        <v>272</v>
      </c>
      <c r="AB13" s="129" t="s">
        <v>253</v>
      </c>
      <c r="AC13" s="183"/>
    </row>
    <row r="14" spans="1:29" ht="17" x14ac:dyDescent="0.2">
      <c r="A14" s="182"/>
      <c r="B14" s="137" t="s">
        <v>33</v>
      </c>
      <c r="C14" s="138" t="s">
        <v>34</v>
      </c>
      <c r="D14" s="139" t="s">
        <v>35</v>
      </c>
      <c r="E14" s="140"/>
      <c r="F14" s="141">
        <v>12</v>
      </c>
      <c r="G14" s="141">
        <v>0</v>
      </c>
      <c r="H14" s="141">
        <v>32</v>
      </c>
      <c r="I14" s="142">
        <f t="shared" si="0"/>
        <v>12.2</v>
      </c>
      <c r="J14" s="143">
        <v>12</v>
      </c>
      <c r="K14" s="143">
        <v>0</v>
      </c>
      <c r="L14" s="143">
        <v>8</v>
      </c>
      <c r="M14" s="144">
        <f t="shared" si="1"/>
        <v>12.05</v>
      </c>
      <c r="N14" s="144">
        <f t="shared" si="2"/>
        <v>1.2448132780082943</v>
      </c>
      <c r="O14" s="249">
        <f t="shared" si="3"/>
        <v>3.2</v>
      </c>
      <c r="P14" s="143"/>
      <c r="Q14" s="143"/>
      <c r="R14" s="145" t="s">
        <v>273</v>
      </c>
      <c r="S14" s="146" t="s">
        <v>324</v>
      </c>
      <c r="T14" s="156">
        <v>9</v>
      </c>
      <c r="U14" s="156">
        <v>3</v>
      </c>
      <c r="V14" s="156">
        <v>6</v>
      </c>
      <c r="W14" s="144">
        <f t="shared" si="4"/>
        <v>9.7874999999999996</v>
      </c>
      <c r="X14" s="143" t="s">
        <v>184</v>
      </c>
      <c r="Y14" s="90" t="s">
        <v>274</v>
      </c>
      <c r="Z14" s="143" t="s">
        <v>257</v>
      </c>
      <c r="AA14" s="143" t="s">
        <v>268</v>
      </c>
      <c r="AB14" s="148" t="s">
        <v>267</v>
      </c>
      <c r="AC14" s="183"/>
    </row>
    <row r="15" spans="1:29" ht="19" x14ac:dyDescent="0.2">
      <c r="A15" s="182"/>
      <c r="B15" s="137" t="s">
        <v>36</v>
      </c>
      <c r="C15" s="138" t="s">
        <v>37</v>
      </c>
      <c r="D15" s="139" t="s">
        <v>38</v>
      </c>
      <c r="E15" s="140"/>
      <c r="F15" s="141">
        <v>0</v>
      </c>
      <c r="G15" s="141">
        <v>0</v>
      </c>
      <c r="H15" s="141">
        <v>36</v>
      </c>
      <c r="I15" s="142">
        <f t="shared" si="0"/>
        <v>0.22500000000000001</v>
      </c>
      <c r="J15" s="143">
        <v>0</v>
      </c>
      <c r="K15" s="143">
        <v>0</v>
      </c>
      <c r="L15" s="143">
        <v>36</v>
      </c>
      <c r="M15" s="144">
        <f t="shared" si="1"/>
        <v>0.22500000000000001</v>
      </c>
      <c r="N15" s="144">
        <f t="shared" si="2"/>
        <v>0</v>
      </c>
      <c r="O15" s="249">
        <f t="shared" si="3"/>
        <v>0</v>
      </c>
      <c r="P15" s="143"/>
      <c r="Q15" s="143"/>
      <c r="R15" s="145"/>
      <c r="S15" s="146"/>
      <c r="T15" s="147"/>
      <c r="U15" s="147"/>
      <c r="V15" s="147"/>
      <c r="W15" s="144">
        <f t="shared" si="4"/>
        <v>0</v>
      </c>
      <c r="X15" s="143"/>
      <c r="Y15" s="96"/>
      <c r="Z15" s="143"/>
      <c r="AA15" s="143"/>
      <c r="AB15" s="148"/>
      <c r="AC15" s="183"/>
    </row>
    <row r="16" spans="1:29" ht="34" x14ac:dyDescent="0.2">
      <c r="A16" s="182"/>
      <c r="B16" s="137" t="s">
        <v>39</v>
      </c>
      <c r="C16" s="138" t="s">
        <v>40</v>
      </c>
      <c r="D16" s="139" t="s">
        <v>41</v>
      </c>
      <c r="E16" s="140"/>
      <c r="F16" s="141">
        <v>7</v>
      </c>
      <c r="G16" s="141">
        <v>0</v>
      </c>
      <c r="H16" s="141">
        <v>7</v>
      </c>
      <c r="I16" s="142">
        <f t="shared" si="0"/>
        <v>7.0437500000000002</v>
      </c>
      <c r="J16" s="143">
        <v>6</v>
      </c>
      <c r="K16" s="143">
        <v>3</v>
      </c>
      <c r="L16" s="143">
        <v>5</v>
      </c>
      <c r="M16" s="144">
        <f t="shared" si="1"/>
        <v>6.78125</v>
      </c>
      <c r="N16" s="144">
        <f t="shared" si="2"/>
        <v>3.8709677419354875</v>
      </c>
      <c r="O16" s="249">
        <f t="shared" si="3"/>
        <v>5.6</v>
      </c>
      <c r="P16" s="143"/>
      <c r="Q16" s="143"/>
      <c r="R16" s="145" t="s">
        <v>275</v>
      </c>
      <c r="S16" s="146" t="s">
        <v>325</v>
      </c>
      <c r="T16" s="156">
        <v>28</v>
      </c>
      <c r="U16" s="156">
        <v>3</v>
      </c>
      <c r="V16" s="156">
        <v>30</v>
      </c>
      <c r="W16" s="144">
        <f t="shared" si="4"/>
        <v>28.9375</v>
      </c>
      <c r="X16" s="143" t="s">
        <v>184</v>
      </c>
      <c r="Y16" s="90" t="s">
        <v>276</v>
      </c>
      <c r="Z16" s="143"/>
      <c r="AA16" s="143"/>
      <c r="AB16" s="148" t="s">
        <v>267</v>
      </c>
      <c r="AC16" s="183"/>
    </row>
    <row r="17" spans="1:29" ht="17" x14ac:dyDescent="0.2">
      <c r="A17" s="182"/>
      <c r="B17" s="137" t="s">
        <v>42</v>
      </c>
      <c r="C17" s="138" t="s">
        <v>43</v>
      </c>
      <c r="D17" s="139" t="s">
        <v>44</v>
      </c>
      <c r="E17" s="140"/>
      <c r="F17" s="141">
        <v>24</v>
      </c>
      <c r="G17" s="141">
        <v>1</v>
      </c>
      <c r="H17" s="141">
        <v>39</v>
      </c>
      <c r="I17" s="142">
        <f t="shared" si="0"/>
        <v>24.493749999999999</v>
      </c>
      <c r="J17" s="143">
        <v>24</v>
      </c>
      <c r="K17" s="143">
        <v>1</v>
      </c>
      <c r="L17" s="143">
        <v>4</v>
      </c>
      <c r="M17" s="144">
        <f t="shared" si="1"/>
        <v>24.274999999999999</v>
      </c>
      <c r="N17" s="144">
        <f t="shared" si="2"/>
        <v>0.90113285272914823</v>
      </c>
      <c r="O17" s="249">
        <f t="shared" si="3"/>
        <v>2.7</v>
      </c>
      <c r="P17" s="143"/>
      <c r="Q17" s="143"/>
      <c r="R17" s="145" t="s">
        <v>277</v>
      </c>
      <c r="S17" s="146" t="s">
        <v>326</v>
      </c>
      <c r="T17" s="156">
        <v>22</v>
      </c>
      <c r="U17" s="156">
        <v>2</v>
      </c>
      <c r="V17" s="156">
        <v>34</v>
      </c>
      <c r="W17" s="144">
        <f t="shared" si="4"/>
        <v>22.712499999999999</v>
      </c>
      <c r="X17" s="143"/>
      <c r="Y17" s="90" t="s">
        <v>274</v>
      </c>
      <c r="Z17" s="143"/>
      <c r="AA17" s="143"/>
      <c r="AB17" s="148" t="s">
        <v>305</v>
      </c>
      <c r="AC17" s="183"/>
    </row>
    <row r="18" spans="1:29" ht="17" x14ac:dyDescent="0.2">
      <c r="A18" s="182"/>
      <c r="B18" s="39" t="s">
        <v>45</v>
      </c>
      <c r="C18" s="40" t="s">
        <v>46</v>
      </c>
      <c r="D18" s="41" t="s">
        <v>47</v>
      </c>
      <c r="E18" s="37"/>
      <c r="F18" s="38">
        <v>18</v>
      </c>
      <c r="G18" s="38">
        <v>2</v>
      </c>
      <c r="H18" s="38">
        <v>3</v>
      </c>
      <c r="I18" s="92">
        <f t="shared" si="0"/>
        <v>18.518750000000001</v>
      </c>
      <c r="J18" s="93">
        <v>18</v>
      </c>
      <c r="K18" s="93">
        <v>1</v>
      </c>
      <c r="L18" s="93">
        <v>20</v>
      </c>
      <c r="M18" s="94">
        <f t="shared" si="1"/>
        <v>18.375</v>
      </c>
      <c r="N18" s="94">
        <f t="shared" si="2"/>
        <v>0.78231292517007489</v>
      </c>
      <c r="O18" s="248">
        <f t="shared" si="3"/>
        <v>2.5</v>
      </c>
      <c r="P18" s="124">
        <v>405</v>
      </c>
      <c r="Q18" s="125" t="s">
        <v>220</v>
      </c>
      <c r="R18" s="152" t="s">
        <v>327</v>
      </c>
      <c r="S18" s="126" t="s">
        <v>221</v>
      </c>
      <c r="T18" s="127" t="s">
        <v>222</v>
      </c>
      <c r="U18" s="127" t="s">
        <v>213</v>
      </c>
      <c r="V18" s="127" t="s">
        <v>223</v>
      </c>
      <c r="W18" s="94">
        <f t="shared" si="4"/>
        <v>18.037500000000001</v>
      </c>
      <c r="X18" s="128" t="s">
        <v>184</v>
      </c>
      <c r="Y18" s="89" t="s">
        <v>263</v>
      </c>
      <c r="Z18" s="93" t="s">
        <v>253</v>
      </c>
      <c r="AA18" s="93" t="s">
        <v>266</v>
      </c>
      <c r="AB18" s="129" t="s">
        <v>253</v>
      </c>
      <c r="AC18" s="183"/>
    </row>
    <row r="19" spans="1:29" ht="37" x14ac:dyDescent="0.2">
      <c r="A19" s="182"/>
      <c r="B19" s="42" t="s">
        <v>48</v>
      </c>
      <c r="C19" s="43" t="s">
        <v>49</v>
      </c>
      <c r="D19" s="44" t="s">
        <v>50</v>
      </c>
      <c r="E19" s="37"/>
      <c r="F19" s="38">
        <v>23</v>
      </c>
      <c r="G19" s="38">
        <v>3</v>
      </c>
      <c r="H19" s="38">
        <v>0</v>
      </c>
      <c r="I19" s="92">
        <f t="shared" si="0"/>
        <v>23.75</v>
      </c>
      <c r="J19" s="93">
        <v>23</v>
      </c>
      <c r="K19" s="93">
        <v>2</v>
      </c>
      <c r="L19" s="93">
        <v>0</v>
      </c>
      <c r="M19" s="94">
        <f t="shared" si="1"/>
        <v>23.5</v>
      </c>
      <c r="N19" s="94">
        <f t="shared" si="2"/>
        <v>1.0638297872340559</v>
      </c>
      <c r="O19" s="248">
        <f t="shared" si="3"/>
        <v>2.9</v>
      </c>
      <c r="P19" s="149">
        <v>41</v>
      </c>
      <c r="Q19" s="125" t="s">
        <v>183</v>
      </c>
      <c r="R19" s="152" t="s">
        <v>328</v>
      </c>
      <c r="S19" s="126" t="s">
        <v>163</v>
      </c>
      <c r="T19" s="127" t="s">
        <v>224</v>
      </c>
      <c r="U19" s="127" t="s">
        <v>208</v>
      </c>
      <c r="V19" s="127" t="s">
        <v>219</v>
      </c>
      <c r="W19" s="94">
        <f t="shared" si="4"/>
        <v>23.356249999999999</v>
      </c>
      <c r="X19" s="93"/>
      <c r="Y19" s="89" t="s">
        <v>263</v>
      </c>
      <c r="Z19" s="93" t="s">
        <v>253</v>
      </c>
      <c r="AA19" s="93" t="s">
        <v>266</v>
      </c>
      <c r="AB19" s="129" t="s">
        <v>253</v>
      </c>
      <c r="AC19" s="183"/>
    </row>
    <row r="20" spans="1:29" ht="34" x14ac:dyDescent="0.2">
      <c r="A20" s="182"/>
      <c r="B20" s="34" t="s">
        <v>51</v>
      </c>
      <c r="C20" s="35" t="s">
        <v>52</v>
      </c>
      <c r="D20" s="36" t="s">
        <v>53</v>
      </c>
      <c r="E20" s="37"/>
      <c r="F20" s="38">
        <v>10</v>
      </c>
      <c r="G20" s="38">
        <v>3</v>
      </c>
      <c r="H20" s="38">
        <v>14</v>
      </c>
      <c r="I20" s="92">
        <f t="shared" si="0"/>
        <v>10.8375</v>
      </c>
      <c r="J20" s="93">
        <v>10</v>
      </c>
      <c r="K20" s="93">
        <v>0</v>
      </c>
      <c r="L20" s="93">
        <v>24</v>
      </c>
      <c r="M20" s="94">
        <f t="shared" si="1"/>
        <v>10.15</v>
      </c>
      <c r="N20" s="94">
        <f t="shared" si="2"/>
        <v>6.7733990147783203</v>
      </c>
      <c r="O20" s="248">
        <f t="shared" si="3"/>
        <v>7.3</v>
      </c>
      <c r="P20" s="149">
        <v>43</v>
      </c>
      <c r="Q20" s="149" t="s">
        <v>164</v>
      </c>
      <c r="R20" s="134" t="s">
        <v>330</v>
      </c>
      <c r="S20" s="135" t="s">
        <v>165</v>
      </c>
      <c r="T20" s="157" t="s">
        <v>225</v>
      </c>
      <c r="U20" s="157" t="s">
        <v>206</v>
      </c>
      <c r="V20" s="157" t="s">
        <v>226</v>
      </c>
      <c r="W20" s="94">
        <f t="shared" si="4"/>
        <v>5.5750000000000002</v>
      </c>
      <c r="X20" s="93"/>
      <c r="Y20" s="89" t="s">
        <v>278</v>
      </c>
      <c r="Z20" s="93" t="s">
        <v>253</v>
      </c>
      <c r="AA20" s="93" t="s">
        <v>266</v>
      </c>
      <c r="AB20" s="129" t="s">
        <v>253</v>
      </c>
      <c r="AC20" s="183"/>
    </row>
    <row r="21" spans="1:29" ht="17" x14ac:dyDescent="0.2">
      <c r="A21" s="182"/>
      <c r="B21" s="34" t="s">
        <v>54</v>
      </c>
      <c r="C21" s="35" t="s">
        <v>55</v>
      </c>
      <c r="D21" s="36" t="s">
        <v>56</v>
      </c>
      <c r="E21" s="37"/>
      <c r="F21" s="38">
        <v>4</v>
      </c>
      <c r="G21" s="38">
        <v>3</v>
      </c>
      <c r="H21" s="38">
        <v>31</v>
      </c>
      <c r="I21" s="92">
        <f t="shared" si="0"/>
        <v>4.9437499999999996</v>
      </c>
      <c r="J21" s="93">
        <v>4</v>
      </c>
      <c r="K21" s="93">
        <v>2</v>
      </c>
      <c r="L21" s="93">
        <v>24</v>
      </c>
      <c r="M21" s="94">
        <f t="shared" si="1"/>
        <v>4.6500000000000004</v>
      </c>
      <c r="N21" s="94">
        <f t="shared" si="2"/>
        <v>6.3172043010752503</v>
      </c>
      <c r="O21" s="248">
        <f t="shared" si="3"/>
        <v>7.1</v>
      </c>
      <c r="P21" s="93">
        <v>61</v>
      </c>
      <c r="Q21" s="93" t="s">
        <v>192</v>
      </c>
      <c r="R21" s="134" t="s">
        <v>329</v>
      </c>
      <c r="S21" s="135" t="s">
        <v>193</v>
      </c>
      <c r="T21" s="157" t="s">
        <v>207</v>
      </c>
      <c r="U21" s="157" t="s">
        <v>213</v>
      </c>
      <c r="V21" s="157" t="s">
        <v>218</v>
      </c>
      <c r="W21" s="94">
        <f t="shared" si="4"/>
        <v>7.0187499999999998</v>
      </c>
      <c r="X21" s="93" t="s">
        <v>184</v>
      </c>
      <c r="Y21" s="89" t="s">
        <v>279</v>
      </c>
      <c r="Z21" s="93" t="s">
        <v>253</v>
      </c>
      <c r="AA21" s="93" t="s">
        <v>280</v>
      </c>
      <c r="AB21" s="129" t="s">
        <v>253</v>
      </c>
      <c r="AC21" s="183"/>
    </row>
    <row r="22" spans="1:29" ht="17" x14ac:dyDescent="0.2">
      <c r="A22" s="182"/>
      <c r="B22" s="34" t="s">
        <v>57</v>
      </c>
      <c r="C22" s="35" t="s">
        <v>58</v>
      </c>
      <c r="D22" s="36" t="s">
        <v>59</v>
      </c>
      <c r="E22" s="37"/>
      <c r="F22" s="38">
        <v>15</v>
      </c>
      <c r="G22" s="38">
        <v>0</v>
      </c>
      <c r="H22" s="38">
        <v>16</v>
      </c>
      <c r="I22" s="92">
        <f t="shared" si="0"/>
        <v>15.1</v>
      </c>
      <c r="J22" s="93">
        <v>14</v>
      </c>
      <c r="K22" s="93">
        <v>3</v>
      </c>
      <c r="L22" s="93">
        <v>0</v>
      </c>
      <c r="M22" s="94">
        <f t="shared" si="1"/>
        <v>14.75</v>
      </c>
      <c r="N22" s="94">
        <f t="shared" si="2"/>
        <v>2.3728813559322077</v>
      </c>
      <c r="O22" s="248">
        <f t="shared" si="3"/>
        <v>4.4000000000000004</v>
      </c>
      <c r="P22" s="149">
        <v>59</v>
      </c>
      <c r="Q22" s="149" t="s">
        <v>166</v>
      </c>
      <c r="R22" s="134" t="s">
        <v>331</v>
      </c>
      <c r="S22" s="135" t="s">
        <v>167</v>
      </c>
      <c r="T22" s="158" t="s">
        <v>227</v>
      </c>
      <c r="U22" s="158" t="s">
        <v>208</v>
      </c>
      <c r="V22" s="158" t="s">
        <v>228</v>
      </c>
      <c r="W22" s="94">
        <f t="shared" si="4"/>
        <v>16.412500000000001</v>
      </c>
      <c r="X22" s="93" t="s">
        <v>184</v>
      </c>
      <c r="Y22" s="89" t="s">
        <v>263</v>
      </c>
      <c r="Z22" s="93" t="s">
        <v>253</v>
      </c>
      <c r="AA22" s="93" t="s">
        <v>266</v>
      </c>
      <c r="AB22" s="129" t="s">
        <v>253</v>
      </c>
      <c r="AC22" s="183"/>
    </row>
    <row r="23" spans="1:29" ht="17" x14ac:dyDescent="0.2">
      <c r="A23" s="182"/>
      <c r="B23" s="34" t="s">
        <v>60</v>
      </c>
      <c r="C23" s="35" t="s">
        <v>61</v>
      </c>
      <c r="D23" s="36" t="s">
        <v>62</v>
      </c>
      <c r="E23" s="37"/>
      <c r="F23" s="38">
        <v>17</v>
      </c>
      <c r="G23" s="38">
        <v>2</v>
      </c>
      <c r="H23" s="38">
        <v>17</v>
      </c>
      <c r="I23" s="92">
        <f t="shared" si="0"/>
        <v>17.606249999999999</v>
      </c>
      <c r="J23" s="93">
        <v>17</v>
      </c>
      <c r="K23" s="93">
        <v>1</v>
      </c>
      <c r="L23" s="93">
        <v>7</v>
      </c>
      <c r="M23" s="94">
        <f t="shared" si="1"/>
        <v>17.293749999999999</v>
      </c>
      <c r="N23" s="94">
        <f t="shared" si="2"/>
        <v>1.8070112034694716</v>
      </c>
      <c r="O23" s="248">
        <f t="shared" si="3"/>
        <v>3.8</v>
      </c>
      <c r="P23" s="149">
        <v>47</v>
      </c>
      <c r="Q23" s="149" t="s">
        <v>168</v>
      </c>
      <c r="R23" s="134" t="s">
        <v>332</v>
      </c>
      <c r="S23" s="135" t="s">
        <v>169</v>
      </c>
      <c r="T23" s="158" t="s">
        <v>219</v>
      </c>
      <c r="U23" s="158" t="s">
        <v>218</v>
      </c>
      <c r="V23" s="158" t="s">
        <v>214</v>
      </c>
      <c r="W23" s="94">
        <f t="shared" si="4"/>
        <v>17.774999999999999</v>
      </c>
      <c r="X23" s="93" t="s">
        <v>185</v>
      </c>
      <c r="Y23" s="89" t="s">
        <v>263</v>
      </c>
      <c r="Z23" s="93" t="s">
        <v>253</v>
      </c>
      <c r="AA23" s="93" t="s">
        <v>266</v>
      </c>
      <c r="AB23" s="129" t="s">
        <v>253</v>
      </c>
      <c r="AC23" s="183"/>
    </row>
    <row r="24" spans="1:29" ht="34" x14ac:dyDescent="0.2">
      <c r="A24" s="182"/>
      <c r="B24" s="137" t="s">
        <v>63</v>
      </c>
      <c r="C24" s="138" t="s">
        <v>64</v>
      </c>
      <c r="D24" s="139" t="s">
        <v>65</v>
      </c>
      <c r="E24" s="140"/>
      <c r="F24" s="141">
        <v>3</v>
      </c>
      <c r="G24" s="141">
        <v>1</v>
      </c>
      <c r="H24" s="141">
        <v>28</v>
      </c>
      <c r="I24" s="142">
        <f t="shared" si="0"/>
        <v>3.4249999999999998</v>
      </c>
      <c r="J24" s="143">
        <v>3</v>
      </c>
      <c r="K24" s="143">
        <v>1</v>
      </c>
      <c r="L24" s="143">
        <v>0</v>
      </c>
      <c r="M24" s="144">
        <f t="shared" si="1"/>
        <v>3.25</v>
      </c>
      <c r="N24" s="144">
        <f t="shared" si="2"/>
        <v>5.3846153846153868</v>
      </c>
      <c r="O24" s="249">
        <f t="shared" si="3"/>
        <v>6.5</v>
      </c>
      <c r="P24" s="145">
        <v>48</v>
      </c>
      <c r="Q24" s="145" t="s">
        <v>196</v>
      </c>
      <c r="R24" s="145" t="s">
        <v>333</v>
      </c>
      <c r="S24" s="146" t="s">
        <v>197</v>
      </c>
      <c r="T24" s="156">
        <v>5</v>
      </c>
      <c r="U24" s="156">
        <v>0</v>
      </c>
      <c r="V24" s="156">
        <v>23</v>
      </c>
      <c r="W24" s="144">
        <f t="shared" si="4"/>
        <v>5.1437499999999998</v>
      </c>
      <c r="X24" s="143" t="s">
        <v>184</v>
      </c>
      <c r="Y24" s="90" t="s">
        <v>354</v>
      </c>
      <c r="Z24" s="143" t="s">
        <v>305</v>
      </c>
      <c r="AA24" s="143" t="s">
        <v>268</v>
      </c>
      <c r="AB24" s="148" t="s">
        <v>305</v>
      </c>
      <c r="AC24" s="183"/>
    </row>
    <row r="25" spans="1:29" ht="19" x14ac:dyDescent="0.2">
      <c r="A25" s="182"/>
      <c r="B25" s="137" t="s">
        <v>66</v>
      </c>
      <c r="C25" s="138" t="s">
        <v>67</v>
      </c>
      <c r="D25" s="139" t="s">
        <v>67</v>
      </c>
      <c r="E25" s="140"/>
      <c r="F25" s="141">
        <v>0</v>
      </c>
      <c r="G25" s="141">
        <v>3</v>
      </c>
      <c r="H25" s="141">
        <v>4</v>
      </c>
      <c r="I25" s="142">
        <f t="shared" si="0"/>
        <v>0.77500000000000002</v>
      </c>
      <c r="J25" s="143">
        <v>0</v>
      </c>
      <c r="K25" s="143">
        <v>3</v>
      </c>
      <c r="L25" s="143">
        <v>4</v>
      </c>
      <c r="M25" s="144">
        <f t="shared" si="1"/>
        <v>0.77500000000000002</v>
      </c>
      <c r="N25" s="144">
        <f t="shared" si="2"/>
        <v>0</v>
      </c>
      <c r="O25" s="249">
        <f t="shared" si="3"/>
        <v>0</v>
      </c>
      <c r="P25" s="143"/>
      <c r="Q25" s="159" t="s">
        <v>240</v>
      </c>
      <c r="R25" s="145"/>
      <c r="S25" s="146"/>
      <c r="T25" s="156"/>
      <c r="U25" s="156"/>
      <c r="V25" s="156"/>
      <c r="W25" s="144">
        <f t="shared" si="4"/>
        <v>0</v>
      </c>
      <c r="X25" s="143"/>
      <c r="Y25" s="96" t="s">
        <v>355</v>
      </c>
      <c r="Z25" s="143" t="s">
        <v>305</v>
      </c>
      <c r="AA25" s="143" t="s">
        <v>268</v>
      </c>
      <c r="AB25" s="148" t="s">
        <v>305</v>
      </c>
      <c r="AC25" s="183"/>
    </row>
    <row r="26" spans="1:29" ht="17" x14ac:dyDescent="0.2">
      <c r="A26" s="182"/>
      <c r="B26" s="34" t="s">
        <v>68</v>
      </c>
      <c r="C26" s="35" t="s">
        <v>69</v>
      </c>
      <c r="D26" s="36" t="s">
        <v>70</v>
      </c>
      <c r="E26" s="37"/>
      <c r="F26" s="38">
        <v>4</v>
      </c>
      <c r="G26" s="38">
        <v>0</v>
      </c>
      <c r="H26" s="38">
        <v>6</v>
      </c>
      <c r="I26" s="92">
        <f t="shared" si="0"/>
        <v>4.0374999999999996</v>
      </c>
      <c r="J26" s="93">
        <v>3</v>
      </c>
      <c r="K26" s="93">
        <v>0</v>
      </c>
      <c r="L26" s="93">
        <v>26</v>
      </c>
      <c r="M26" s="94">
        <f t="shared" si="1"/>
        <v>3.1625000000000001</v>
      </c>
      <c r="N26" s="94">
        <f t="shared" si="2"/>
        <v>27.667984189723313</v>
      </c>
      <c r="O26" s="248">
        <f t="shared" si="3"/>
        <v>13.9</v>
      </c>
      <c r="P26" s="149">
        <v>49</v>
      </c>
      <c r="Q26" s="149" t="s">
        <v>170</v>
      </c>
      <c r="R26" s="134" t="s">
        <v>334</v>
      </c>
      <c r="S26" s="135" t="s">
        <v>171</v>
      </c>
      <c r="T26" s="158" t="s">
        <v>214</v>
      </c>
      <c r="U26" s="158" t="s">
        <v>213</v>
      </c>
      <c r="V26" s="158" t="s">
        <v>218</v>
      </c>
      <c r="W26" s="94">
        <f t="shared" si="4"/>
        <v>4.0187499999999998</v>
      </c>
      <c r="X26" s="93" t="s">
        <v>184</v>
      </c>
      <c r="Y26" s="89" t="s">
        <v>263</v>
      </c>
      <c r="Z26" s="93" t="s">
        <v>253</v>
      </c>
      <c r="AA26" s="93" t="s">
        <v>266</v>
      </c>
      <c r="AB26" s="129" t="s">
        <v>253</v>
      </c>
      <c r="AC26" s="183"/>
    </row>
    <row r="27" spans="1:29" ht="17" x14ac:dyDescent="0.2">
      <c r="A27" s="182"/>
      <c r="B27" s="70" t="s">
        <v>71</v>
      </c>
      <c r="C27" s="71" t="s">
        <v>72</v>
      </c>
      <c r="D27" s="72" t="s">
        <v>73</v>
      </c>
      <c r="E27" s="65"/>
      <c r="F27" s="66">
        <v>7</v>
      </c>
      <c r="G27" s="66">
        <v>3</v>
      </c>
      <c r="H27" s="66">
        <v>37</v>
      </c>
      <c r="I27" s="113">
        <f t="shared" si="0"/>
        <v>7.9812500000000002</v>
      </c>
      <c r="J27" s="114">
        <v>7</v>
      </c>
      <c r="K27" s="114">
        <v>2</v>
      </c>
      <c r="L27" s="114">
        <v>25</v>
      </c>
      <c r="M27" s="115">
        <f t="shared" si="1"/>
        <v>7.65625</v>
      </c>
      <c r="N27" s="115">
        <f t="shared" si="2"/>
        <v>4.2448979591836746</v>
      </c>
      <c r="O27" s="251">
        <f t="shared" si="3"/>
        <v>5.8</v>
      </c>
      <c r="P27" s="160"/>
      <c r="Q27" s="160"/>
      <c r="R27" s="116" t="s">
        <v>281</v>
      </c>
      <c r="S27" s="161" t="s">
        <v>229</v>
      </c>
      <c r="T27" s="162" t="s">
        <v>226</v>
      </c>
      <c r="U27" s="162" t="s">
        <v>208</v>
      </c>
      <c r="V27" s="162" t="s">
        <v>225</v>
      </c>
      <c r="W27" s="163"/>
      <c r="X27" s="116" t="s">
        <v>184</v>
      </c>
      <c r="Y27" s="97" t="s">
        <v>282</v>
      </c>
      <c r="Z27" s="116" t="s">
        <v>257</v>
      </c>
      <c r="AA27" s="114" t="s">
        <v>268</v>
      </c>
      <c r="AB27" s="164" t="s">
        <v>257</v>
      </c>
      <c r="AC27" s="183"/>
    </row>
    <row r="28" spans="1:29" s="19" customFormat="1" ht="68" x14ac:dyDescent="0.2">
      <c r="A28" s="214"/>
      <c r="B28" s="52" t="s">
        <v>365</v>
      </c>
      <c r="C28" s="53" t="s">
        <v>74</v>
      </c>
      <c r="D28" s="54" t="s">
        <v>75</v>
      </c>
      <c r="E28" s="55"/>
      <c r="F28" s="56">
        <v>11</v>
      </c>
      <c r="G28" s="56">
        <v>1</v>
      </c>
      <c r="H28" s="56">
        <v>4</v>
      </c>
      <c r="I28" s="98">
        <f t="shared" si="0"/>
        <v>11.275</v>
      </c>
      <c r="J28" s="99">
        <v>11</v>
      </c>
      <c r="K28" s="99">
        <v>0</v>
      </c>
      <c r="L28" s="99">
        <v>0</v>
      </c>
      <c r="M28" s="100">
        <f t="shared" si="1"/>
        <v>11</v>
      </c>
      <c r="N28" s="100">
        <f t="shared" si="2"/>
        <v>2.5000000000000142</v>
      </c>
      <c r="O28" s="247">
        <f t="shared" si="3"/>
        <v>4.5</v>
      </c>
      <c r="P28" s="101" t="s">
        <v>230</v>
      </c>
      <c r="Q28" s="102" t="s">
        <v>335</v>
      </c>
      <c r="R28" s="103" t="s">
        <v>283</v>
      </c>
      <c r="S28" s="104" t="s">
        <v>231</v>
      </c>
      <c r="T28" s="105" t="s">
        <v>205</v>
      </c>
      <c r="U28" s="105" t="s">
        <v>213</v>
      </c>
      <c r="V28" s="105" t="s">
        <v>211</v>
      </c>
      <c r="W28" s="100">
        <f t="shared" si="4"/>
        <v>11.125</v>
      </c>
      <c r="X28" s="106" t="s">
        <v>336</v>
      </c>
      <c r="Y28" s="107" t="s">
        <v>284</v>
      </c>
      <c r="Z28" s="108" t="s">
        <v>256</v>
      </c>
      <c r="AA28" s="99" t="s">
        <v>256</v>
      </c>
      <c r="AB28" s="109" t="s">
        <v>256</v>
      </c>
      <c r="AC28" s="212"/>
    </row>
    <row r="29" spans="1:29" ht="17" x14ac:dyDescent="0.2">
      <c r="A29" s="182"/>
      <c r="B29" s="70" t="s">
        <v>76</v>
      </c>
      <c r="C29" s="71" t="s">
        <v>55</v>
      </c>
      <c r="D29" s="72" t="s">
        <v>77</v>
      </c>
      <c r="E29" s="65"/>
      <c r="F29" s="66">
        <v>4</v>
      </c>
      <c r="G29" s="66">
        <v>3</v>
      </c>
      <c r="H29" s="66">
        <v>31</v>
      </c>
      <c r="I29" s="113">
        <f t="shared" si="0"/>
        <v>4.9437499999999996</v>
      </c>
      <c r="J29" s="114">
        <v>4</v>
      </c>
      <c r="K29" s="114">
        <v>3</v>
      </c>
      <c r="L29" s="114">
        <v>16</v>
      </c>
      <c r="M29" s="115">
        <f t="shared" si="1"/>
        <v>4.8499999999999996</v>
      </c>
      <c r="N29" s="115">
        <f t="shared" si="2"/>
        <v>1.9329896907216408</v>
      </c>
      <c r="O29" s="251">
        <f t="shared" si="3"/>
        <v>4</v>
      </c>
      <c r="P29" s="160"/>
      <c r="Q29" s="160"/>
      <c r="R29" s="116" t="s">
        <v>281</v>
      </c>
      <c r="S29" s="161" t="s">
        <v>229</v>
      </c>
      <c r="T29" s="162" t="s">
        <v>226</v>
      </c>
      <c r="U29" s="162" t="s">
        <v>208</v>
      </c>
      <c r="V29" s="162" t="s">
        <v>225</v>
      </c>
      <c r="W29" s="115"/>
      <c r="X29" s="160"/>
      <c r="Y29" s="97" t="s">
        <v>285</v>
      </c>
      <c r="Z29" s="116" t="s">
        <v>257</v>
      </c>
      <c r="AA29" s="116" t="s">
        <v>257</v>
      </c>
      <c r="AB29" s="164" t="s">
        <v>257</v>
      </c>
      <c r="AC29" s="183"/>
    </row>
    <row r="30" spans="1:29" ht="34" x14ac:dyDescent="0.2">
      <c r="A30" s="182"/>
      <c r="B30" s="52" t="s">
        <v>78</v>
      </c>
      <c r="C30" s="53" t="s">
        <v>79</v>
      </c>
      <c r="D30" s="54" t="s">
        <v>79</v>
      </c>
      <c r="E30" s="55"/>
      <c r="F30" s="56">
        <v>1</v>
      </c>
      <c r="G30" s="56">
        <v>0</v>
      </c>
      <c r="H30" s="56">
        <v>18</v>
      </c>
      <c r="I30" s="98">
        <f t="shared" si="0"/>
        <v>1.1125</v>
      </c>
      <c r="J30" s="99">
        <v>1</v>
      </c>
      <c r="K30" s="99">
        <v>0</v>
      </c>
      <c r="L30" s="99">
        <v>18</v>
      </c>
      <c r="M30" s="100">
        <f t="shared" si="1"/>
        <v>1.1125</v>
      </c>
      <c r="N30" s="100">
        <f t="shared" si="2"/>
        <v>0</v>
      </c>
      <c r="O30" s="247">
        <f t="shared" si="3"/>
        <v>0</v>
      </c>
      <c r="P30" s="99"/>
      <c r="Q30" s="99"/>
      <c r="R30" s="108" t="s">
        <v>287</v>
      </c>
      <c r="S30" s="154" t="s">
        <v>173</v>
      </c>
      <c r="T30" s="155">
        <v>2</v>
      </c>
      <c r="U30" s="155">
        <v>3</v>
      </c>
      <c r="V30" s="155">
        <v>31</v>
      </c>
      <c r="W30" s="100">
        <f t="shared" si="4"/>
        <v>2.9437500000000001</v>
      </c>
      <c r="X30" s="108" t="s">
        <v>184</v>
      </c>
      <c r="Y30" s="110" t="s">
        <v>286</v>
      </c>
      <c r="Z30" s="108" t="s">
        <v>253</v>
      </c>
      <c r="AA30" s="108" t="s">
        <v>258</v>
      </c>
      <c r="AB30" s="165" t="s">
        <v>256</v>
      </c>
      <c r="AC30" s="183"/>
    </row>
    <row r="31" spans="1:29" ht="19" x14ac:dyDescent="0.2">
      <c r="A31" s="182"/>
      <c r="B31" s="52" t="s">
        <v>80</v>
      </c>
      <c r="C31" s="53" t="s">
        <v>81</v>
      </c>
      <c r="D31" s="54" t="s">
        <v>82</v>
      </c>
      <c r="E31" s="55"/>
      <c r="F31" s="56">
        <v>2</v>
      </c>
      <c r="G31" s="56">
        <v>2</v>
      </c>
      <c r="H31" s="56">
        <v>8</v>
      </c>
      <c r="I31" s="98">
        <f t="shared" si="0"/>
        <v>2.5499999999999998</v>
      </c>
      <c r="J31" s="99">
        <v>2</v>
      </c>
      <c r="K31" s="99">
        <v>1</v>
      </c>
      <c r="L31" s="99">
        <v>31</v>
      </c>
      <c r="M31" s="100">
        <f t="shared" si="1"/>
        <v>2.4437500000000001</v>
      </c>
      <c r="N31" s="100">
        <f t="shared" si="2"/>
        <v>4.3478260869565162</v>
      </c>
      <c r="O31" s="247">
        <f t="shared" si="3"/>
        <v>5.9</v>
      </c>
      <c r="P31" s="166">
        <v>20</v>
      </c>
      <c r="Q31" s="166" t="s">
        <v>172</v>
      </c>
      <c r="R31" s="108" t="s">
        <v>287</v>
      </c>
      <c r="S31" s="154" t="s">
        <v>173</v>
      </c>
      <c r="T31" s="167" t="s">
        <v>206</v>
      </c>
      <c r="U31" s="167" t="s">
        <v>218</v>
      </c>
      <c r="V31" s="167" t="s">
        <v>216</v>
      </c>
      <c r="W31" s="100">
        <f t="shared" si="4"/>
        <v>2.9437500000000001</v>
      </c>
      <c r="X31" s="99" t="s">
        <v>184</v>
      </c>
      <c r="Y31" s="95" t="s">
        <v>356</v>
      </c>
      <c r="Z31" s="108" t="s">
        <v>256</v>
      </c>
      <c r="AA31" s="108" t="s">
        <v>258</v>
      </c>
      <c r="AB31" s="165" t="s">
        <v>256</v>
      </c>
      <c r="AC31" s="183"/>
    </row>
    <row r="32" spans="1:29" s="29" customFormat="1" ht="51" x14ac:dyDescent="0.2">
      <c r="A32" s="215"/>
      <c r="B32" s="137" t="s">
        <v>199</v>
      </c>
      <c r="C32" s="138" t="s">
        <v>83</v>
      </c>
      <c r="D32" s="139" t="s">
        <v>84</v>
      </c>
      <c r="E32" s="140"/>
      <c r="F32" s="141">
        <v>19</v>
      </c>
      <c r="G32" s="141">
        <v>0</v>
      </c>
      <c r="H32" s="141">
        <v>37</v>
      </c>
      <c r="I32" s="142">
        <f t="shared" si="0"/>
        <v>19.231249999999999</v>
      </c>
      <c r="J32" s="143">
        <v>18</v>
      </c>
      <c r="K32" s="143">
        <v>3</v>
      </c>
      <c r="L32" s="143">
        <v>19</v>
      </c>
      <c r="M32" s="144">
        <f t="shared" si="1"/>
        <v>18.868749999999999</v>
      </c>
      <c r="N32" s="144">
        <f t="shared" si="2"/>
        <v>1.9211659489897386</v>
      </c>
      <c r="O32" s="249">
        <f t="shared" si="3"/>
        <v>3.9</v>
      </c>
      <c r="P32" s="256">
        <v>13</v>
      </c>
      <c r="Q32" s="257" t="s">
        <v>233</v>
      </c>
      <c r="R32" s="258" t="s">
        <v>288</v>
      </c>
      <c r="S32" s="259" t="s">
        <v>232</v>
      </c>
      <c r="T32" s="260" t="s">
        <v>205</v>
      </c>
      <c r="U32" s="260" t="s">
        <v>206</v>
      </c>
      <c r="V32" s="260" t="s">
        <v>223</v>
      </c>
      <c r="W32" s="144">
        <f t="shared" si="4"/>
        <v>11.5375</v>
      </c>
      <c r="X32" s="257" t="s">
        <v>184</v>
      </c>
      <c r="Y32" s="96" t="s">
        <v>584</v>
      </c>
      <c r="Z32" s="143" t="s">
        <v>256</v>
      </c>
      <c r="AA32" s="257" t="s">
        <v>289</v>
      </c>
      <c r="AB32" s="148" t="s">
        <v>305</v>
      </c>
      <c r="AC32" s="213"/>
    </row>
    <row r="33" spans="1:29" ht="34" x14ac:dyDescent="0.2">
      <c r="A33" s="182"/>
      <c r="B33" s="62" t="s">
        <v>85</v>
      </c>
      <c r="C33" s="63" t="s">
        <v>86</v>
      </c>
      <c r="D33" s="64" t="s">
        <v>87</v>
      </c>
      <c r="E33" s="65"/>
      <c r="F33" s="66">
        <v>14</v>
      </c>
      <c r="G33" s="66">
        <v>3</v>
      </c>
      <c r="H33" s="66">
        <v>30</v>
      </c>
      <c r="I33" s="113">
        <f t="shared" si="0"/>
        <v>14.9375</v>
      </c>
      <c r="J33" s="114">
        <v>14</v>
      </c>
      <c r="K33" s="114">
        <v>2</v>
      </c>
      <c r="L33" s="114">
        <v>26</v>
      </c>
      <c r="M33" s="115">
        <f t="shared" si="1"/>
        <v>14.6625</v>
      </c>
      <c r="N33" s="115">
        <f t="shared" si="2"/>
        <v>1.875532821824379</v>
      </c>
      <c r="O33" s="251">
        <f t="shared" si="3"/>
        <v>3.9</v>
      </c>
      <c r="P33" s="114"/>
      <c r="Q33" s="114"/>
      <c r="R33" s="116" t="s">
        <v>290</v>
      </c>
      <c r="S33" s="117" t="s">
        <v>337</v>
      </c>
      <c r="T33" s="118">
        <v>17</v>
      </c>
      <c r="U33" s="118">
        <v>0</v>
      </c>
      <c r="V33" s="118">
        <v>14</v>
      </c>
      <c r="W33" s="115">
        <f t="shared" si="4"/>
        <v>17.087499999999999</v>
      </c>
      <c r="X33" s="114" t="s">
        <v>184</v>
      </c>
      <c r="Y33" s="87" t="s">
        <v>291</v>
      </c>
      <c r="Z33" s="114" t="s">
        <v>257</v>
      </c>
      <c r="AA33" s="114" t="s">
        <v>268</v>
      </c>
      <c r="AB33" s="168" t="s">
        <v>257</v>
      </c>
      <c r="AC33" s="183"/>
    </row>
    <row r="34" spans="1:29" s="19" customFormat="1" ht="34" x14ac:dyDescent="0.2">
      <c r="A34" s="214"/>
      <c r="B34" s="67" t="s">
        <v>88</v>
      </c>
      <c r="C34" s="68" t="s">
        <v>89</v>
      </c>
      <c r="D34" s="69" t="s">
        <v>90</v>
      </c>
      <c r="E34" s="65"/>
      <c r="F34" s="66">
        <v>11</v>
      </c>
      <c r="G34" s="66">
        <v>2</v>
      </c>
      <c r="H34" s="66">
        <v>31</v>
      </c>
      <c r="I34" s="113">
        <f t="shared" si="0"/>
        <v>11.69375</v>
      </c>
      <c r="J34" s="114">
        <v>11</v>
      </c>
      <c r="K34" s="114">
        <v>1</v>
      </c>
      <c r="L34" s="114">
        <v>21</v>
      </c>
      <c r="M34" s="115">
        <f t="shared" si="1"/>
        <v>11.38125</v>
      </c>
      <c r="N34" s="115">
        <f t="shared" si="2"/>
        <v>2.7457440966501849</v>
      </c>
      <c r="O34" s="251">
        <f t="shared" si="3"/>
        <v>4.7</v>
      </c>
      <c r="P34" s="114">
        <v>5</v>
      </c>
      <c r="Q34" s="114" t="s">
        <v>174</v>
      </c>
      <c r="R34" s="116" t="s">
        <v>293</v>
      </c>
      <c r="S34" s="117" t="s">
        <v>175</v>
      </c>
      <c r="T34" s="118" t="s">
        <v>225</v>
      </c>
      <c r="U34" s="118" t="s">
        <v>218</v>
      </c>
      <c r="V34" s="118" t="s">
        <v>205</v>
      </c>
      <c r="W34" s="115">
        <f t="shared" si="4"/>
        <v>5.8187499999999996</v>
      </c>
      <c r="X34" s="114" t="s">
        <v>184</v>
      </c>
      <c r="Y34" s="119" t="s">
        <v>292</v>
      </c>
      <c r="Z34" s="114" t="s">
        <v>257</v>
      </c>
      <c r="AA34" s="114" t="s">
        <v>268</v>
      </c>
      <c r="AB34" s="120" t="s">
        <v>257</v>
      </c>
      <c r="AC34" s="212"/>
    </row>
    <row r="35" spans="1:29" ht="34" x14ac:dyDescent="0.2">
      <c r="A35" s="182"/>
      <c r="B35" s="70" t="s">
        <v>91</v>
      </c>
      <c r="C35" s="71" t="s">
        <v>92</v>
      </c>
      <c r="D35" s="72" t="s">
        <v>93</v>
      </c>
      <c r="E35" s="65"/>
      <c r="F35" s="66">
        <v>9</v>
      </c>
      <c r="G35" s="66">
        <v>1</v>
      </c>
      <c r="H35" s="66">
        <v>36</v>
      </c>
      <c r="I35" s="113">
        <f t="shared" si="0"/>
        <v>9.4749999999999996</v>
      </c>
      <c r="J35" s="114">
        <v>9</v>
      </c>
      <c r="K35" s="114">
        <v>0</v>
      </c>
      <c r="L35" s="114">
        <v>39</v>
      </c>
      <c r="M35" s="115">
        <f t="shared" si="1"/>
        <v>9.2437500000000004</v>
      </c>
      <c r="N35" s="115">
        <f t="shared" si="2"/>
        <v>2.5016903313049141</v>
      </c>
      <c r="O35" s="251">
        <f t="shared" si="3"/>
        <v>4.5</v>
      </c>
      <c r="P35" s="114"/>
      <c r="Q35" s="114"/>
      <c r="R35" s="169" t="s">
        <v>341</v>
      </c>
      <c r="S35" s="117" t="s">
        <v>343</v>
      </c>
      <c r="T35" s="118">
        <v>12</v>
      </c>
      <c r="U35" s="118">
        <v>3</v>
      </c>
      <c r="V35" s="118">
        <v>10</v>
      </c>
      <c r="W35" s="115">
        <f t="shared" si="4"/>
        <v>12.8125</v>
      </c>
      <c r="X35" s="122" t="s">
        <v>342</v>
      </c>
      <c r="Y35" s="87" t="s">
        <v>294</v>
      </c>
      <c r="Z35" s="114" t="s">
        <v>257</v>
      </c>
      <c r="AA35" s="114" t="s">
        <v>268</v>
      </c>
      <c r="AB35" s="168" t="s">
        <v>257</v>
      </c>
      <c r="AC35" s="183"/>
    </row>
    <row r="36" spans="1:29" ht="17" x14ac:dyDescent="0.2">
      <c r="A36" s="182"/>
      <c r="B36" s="70" t="s">
        <v>94</v>
      </c>
      <c r="C36" s="71" t="s">
        <v>95</v>
      </c>
      <c r="D36" s="72" t="s">
        <v>95</v>
      </c>
      <c r="E36" s="65"/>
      <c r="F36" s="66">
        <v>1</v>
      </c>
      <c r="G36" s="66">
        <v>2</v>
      </c>
      <c r="H36" s="66">
        <v>15</v>
      </c>
      <c r="I36" s="113">
        <f t="shared" si="0"/>
        <v>1.59375</v>
      </c>
      <c r="J36" s="114">
        <v>1</v>
      </c>
      <c r="K36" s="114">
        <v>2</v>
      </c>
      <c r="L36" s="114">
        <v>15</v>
      </c>
      <c r="M36" s="115">
        <f t="shared" si="1"/>
        <v>1.59375</v>
      </c>
      <c r="N36" s="115">
        <f t="shared" si="2"/>
        <v>0</v>
      </c>
      <c r="O36" s="251">
        <f t="shared" si="3"/>
        <v>0</v>
      </c>
      <c r="P36" s="114"/>
      <c r="Q36" s="114"/>
      <c r="R36" s="116" t="s">
        <v>295</v>
      </c>
      <c r="S36" s="117" t="s">
        <v>339</v>
      </c>
      <c r="T36" s="118">
        <v>2</v>
      </c>
      <c r="U36" s="118">
        <v>0</v>
      </c>
      <c r="V36" s="118">
        <v>14</v>
      </c>
      <c r="W36" s="115">
        <f t="shared" si="4"/>
        <v>2.0874999999999999</v>
      </c>
      <c r="X36" s="114" t="s">
        <v>340</v>
      </c>
      <c r="Y36" s="87" t="s">
        <v>296</v>
      </c>
      <c r="Z36" s="114" t="s">
        <v>257</v>
      </c>
      <c r="AA36" s="114" t="s">
        <v>268</v>
      </c>
      <c r="AB36" s="168" t="s">
        <v>257</v>
      </c>
      <c r="AC36" s="183"/>
    </row>
    <row r="37" spans="1:29" ht="51" x14ac:dyDescent="0.2">
      <c r="A37" s="182"/>
      <c r="B37" s="70" t="s">
        <v>96</v>
      </c>
      <c r="C37" s="71" t="s">
        <v>97</v>
      </c>
      <c r="D37" s="72" t="s">
        <v>98</v>
      </c>
      <c r="E37" s="65"/>
      <c r="F37" s="66">
        <v>22</v>
      </c>
      <c r="G37" s="66">
        <v>2</v>
      </c>
      <c r="H37" s="66">
        <v>30</v>
      </c>
      <c r="I37" s="113">
        <f t="shared" si="0"/>
        <v>22.6875</v>
      </c>
      <c r="J37" s="114">
        <v>22</v>
      </c>
      <c r="K37" s="114">
        <v>0</v>
      </c>
      <c r="L37" s="114">
        <v>27</v>
      </c>
      <c r="M37" s="115">
        <f t="shared" si="1"/>
        <v>22.168749999999999</v>
      </c>
      <c r="N37" s="115">
        <f t="shared" si="2"/>
        <v>2.3400056385678027</v>
      </c>
      <c r="O37" s="251">
        <f t="shared" si="3"/>
        <v>4.3</v>
      </c>
      <c r="P37" s="114">
        <v>7</v>
      </c>
      <c r="Q37" s="114" t="s">
        <v>176</v>
      </c>
      <c r="R37" s="116" t="s">
        <v>338</v>
      </c>
      <c r="S37" s="117" t="s">
        <v>177</v>
      </c>
      <c r="T37" s="118" t="s">
        <v>216</v>
      </c>
      <c r="U37" s="118" t="s">
        <v>213</v>
      </c>
      <c r="V37" s="118" t="s">
        <v>210</v>
      </c>
      <c r="W37" s="115">
        <f t="shared" si="4"/>
        <v>31.131250000000001</v>
      </c>
      <c r="X37" s="114" t="s">
        <v>184</v>
      </c>
      <c r="Y37" s="87" t="s">
        <v>360</v>
      </c>
      <c r="Z37" s="114" t="s">
        <v>253</v>
      </c>
      <c r="AA37" s="114" t="s">
        <v>268</v>
      </c>
      <c r="AB37" s="123" t="s">
        <v>257</v>
      </c>
      <c r="AC37" s="183"/>
    </row>
    <row r="38" spans="1:29" ht="51" x14ac:dyDescent="0.2">
      <c r="A38" s="182"/>
      <c r="B38" s="70" t="s">
        <v>99</v>
      </c>
      <c r="C38" s="71" t="s">
        <v>100</v>
      </c>
      <c r="D38" s="72" t="s">
        <v>101</v>
      </c>
      <c r="E38" s="65"/>
      <c r="F38" s="66">
        <v>3</v>
      </c>
      <c r="G38" s="66">
        <v>3</v>
      </c>
      <c r="H38" s="66">
        <v>8</v>
      </c>
      <c r="I38" s="113">
        <f t="shared" si="0"/>
        <v>3.8</v>
      </c>
      <c r="J38" s="114">
        <v>2</v>
      </c>
      <c r="K38" s="114">
        <v>3</v>
      </c>
      <c r="L38" s="114">
        <v>7</v>
      </c>
      <c r="M38" s="115">
        <f t="shared" si="1"/>
        <v>2.7937500000000002</v>
      </c>
      <c r="N38" s="115">
        <f t="shared" si="2"/>
        <v>36.017897091722574</v>
      </c>
      <c r="O38" s="251">
        <f t="shared" si="3"/>
        <v>15.5</v>
      </c>
      <c r="P38" s="114"/>
      <c r="Q38" s="114"/>
      <c r="R38" s="169" t="s">
        <v>361</v>
      </c>
      <c r="S38" s="117" t="s">
        <v>343</v>
      </c>
      <c r="T38" s="118">
        <v>12</v>
      </c>
      <c r="U38" s="118">
        <v>3</v>
      </c>
      <c r="V38" s="118">
        <v>10</v>
      </c>
      <c r="W38" s="115">
        <f t="shared" si="4"/>
        <v>12.8125</v>
      </c>
      <c r="X38" s="122" t="s">
        <v>342</v>
      </c>
      <c r="Y38" s="87" t="s">
        <v>359</v>
      </c>
      <c r="Z38" s="114" t="s">
        <v>257</v>
      </c>
      <c r="AA38" s="114" t="s">
        <v>268</v>
      </c>
      <c r="AB38" s="168" t="s">
        <v>257</v>
      </c>
      <c r="AC38" s="183"/>
    </row>
    <row r="39" spans="1:29" s="19" customFormat="1" ht="34" x14ac:dyDescent="0.2">
      <c r="A39" s="214"/>
      <c r="B39" s="70" t="s">
        <v>102</v>
      </c>
      <c r="C39" s="71" t="s">
        <v>103</v>
      </c>
      <c r="D39" s="72" t="s">
        <v>104</v>
      </c>
      <c r="E39" s="65"/>
      <c r="F39" s="66">
        <v>2</v>
      </c>
      <c r="G39" s="66">
        <v>3</v>
      </c>
      <c r="H39" s="66">
        <v>21</v>
      </c>
      <c r="I39" s="113">
        <f t="shared" si="0"/>
        <v>2.8812500000000001</v>
      </c>
      <c r="J39" s="114">
        <v>1</v>
      </c>
      <c r="K39" s="114">
        <v>3</v>
      </c>
      <c r="L39" s="114">
        <v>12</v>
      </c>
      <c r="M39" s="115">
        <f t="shared" si="1"/>
        <v>1.825</v>
      </c>
      <c r="N39" s="115">
        <f t="shared" si="2"/>
        <v>57.876712328767127</v>
      </c>
      <c r="O39" s="251">
        <f t="shared" si="3"/>
        <v>18.600000000000001</v>
      </c>
      <c r="P39" s="121">
        <v>3</v>
      </c>
      <c r="Q39" s="122" t="s">
        <v>235</v>
      </c>
      <c r="R39" s="169" t="s">
        <v>341</v>
      </c>
      <c r="S39" s="117" t="s">
        <v>343</v>
      </c>
      <c r="T39" s="118">
        <v>12</v>
      </c>
      <c r="U39" s="118">
        <v>3</v>
      </c>
      <c r="V39" s="118">
        <v>10</v>
      </c>
      <c r="W39" s="115">
        <f t="shared" si="4"/>
        <v>12.8125</v>
      </c>
      <c r="X39" s="122" t="s">
        <v>342</v>
      </c>
      <c r="Y39" s="87" t="s">
        <v>294</v>
      </c>
      <c r="Z39" s="114" t="s">
        <v>298</v>
      </c>
      <c r="AA39" s="114" t="s">
        <v>268</v>
      </c>
      <c r="AB39" s="123" t="s">
        <v>257</v>
      </c>
      <c r="AC39" s="212"/>
    </row>
    <row r="40" spans="1:29" ht="34" x14ac:dyDescent="0.2">
      <c r="A40" s="182"/>
      <c r="B40" s="34" t="s">
        <v>105</v>
      </c>
      <c r="C40" s="35" t="s">
        <v>106</v>
      </c>
      <c r="D40" s="36" t="s">
        <v>107</v>
      </c>
      <c r="E40" s="37"/>
      <c r="F40" s="38">
        <v>9</v>
      </c>
      <c r="G40" s="38">
        <v>3</v>
      </c>
      <c r="H40" s="38">
        <v>8</v>
      </c>
      <c r="I40" s="92">
        <f t="shared" si="0"/>
        <v>9.8000000000000007</v>
      </c>
      <c r="J40" s="93">
        <v>9</v>
      </c>
      <c r="K40" s="93">
        <v>1</v>
      </c>
      <c r="L40" s="93">
        <v>8</v>
      </c>
      <c r="M40" s="94">
        <f t="shared" si="1"/>
        <v>9.3000000000000007</v>
      </c>
      <c r="N40" s="94">
        <f t="shared" si="2"/>
        <v>5.3763440860215042</v>
      </c>
      <c r="O40" s="248">
        <f t="shared" si="3"/>
        <v>6.5</v>
      </c>
      <c r="P40" s="149">
        <v>1</v>
      </c>
      <c r="Q40" s="125" t="s">
        <v>186</v>
      </c>
      <c r="R40" s="152" t="s">
        <v>299</v>
      </c>
      <c r="S40" s="126" t="s">
        <v>362</v>
      </c>
      <c r="T40" s="127" t="s">
        <v>215</v>
      </c>
      <c r="U40" s="127" t="s">
        <v>206</v>
      </c>
      <c r="V40" s="127" t="s">
        <v>212</v>
      </c>
      <c r="W40" s="94">
        <f t="shared" si="4"/>
        <v>9.6187500000000004</v>
      </c>
      <c r="X40" s="128" t="s">
        <v>187</v>
      </c>
      <c r="Y40" s="89" t="s">
        <v>263</v>
      </c>
      <c r="Z40" s="93" t="s">
        <v>253</v>
      </c>
      <c r="AA40" s="93" t="s">
        <v>266</v>
      </c>
      <c r="AB40" s="129" t="s">
        <v>253</v>
      </c>
      <c r="AC40" s="183"/>
    </row>
    <row r="41" spans="1:29" ht="34" x14ac:dyDescent="0.2">
      <c r="A41" s="182"/>
      <c r="B41" s="52" t="s">
        <v>108</v>
      </c>
      <c r="C41" s="53" t="s">
        <v>109</v>
      </c>
      <c r="D41" s="54" t="s">
        <v>109</v>
      </c>
      <c r="E41" s="55"/>
      <c r="F41" s="56">
        <v>12</v>
      </c>
      <c r="G41" s="56">
        <v>2</v>
      </c>
      <c r="H41" s="56">
        <v>15</v>
      </c>
      <c r="I41" s="98">
        <f t="shared" si="0"/>
        <v>12.59375</v>
      </c>
      <c r="J41" s="99">
        <v>12</v>
      </c>
      <c r="K41" s="99">
        <v>2</v>
      </c>
      <c r="L41" s="99">
        <v>15</v>
      </c>
      <c r="M41" s="100">
        <f t="shared" si="1"/>
        <v>12.59375</v>
      </c>
      <c r="N41" s="100">
        <f t="shared" si="2"/>
        <v>0</v>
      </c>
      <c r="O41" s="247">
        <f t="shared" si="3"/>
        <v>0</v>
      </c>
      <c r="P41" s="99">
        <v>8</v>
      </c>
      <c r="Q41" s="99" t="s">
        <v>108</v>
      </c>
      <c r="R41" s="108"/>
      <c r="S41" s="154" t="s">
        <v>178</v>
      </c>
      <c r="T41" s="155" t="s">
        <v>234</v>
      </c>
      <c r="U41" s="155" t="s">
        <v>213</v>
      </c>
      <c r="V41" s="155" t="s">
        <v>205</v>
      </c>
      <c r="W41" s="100">
        <f t="shared" si="4"/>
        <v>15.06875</v>
      </c>
      <c r="X41" s="99" t="s">
        <v>188</v>
      </c>
      <c r="Y41" s="95" t="s">
        <v>300</v>
      </c>
      <c r="Z41" s="99" t="s">
        <v>253</v>
      </c>
      <c r="AA41" s="106" t="s">
        <v>289</v>
      </c>
      <c r="AB41" s="109" t="s">
        <v>256</v>
      </c>
      <c r="AC41" s="183"/>
    </row>
    <row r="42" spans="1:29" ht="34" x14ac:dyDescent="0.2">
      <c r="A42" s="182"/>
      <c r="B42" s="70" t="s">
        <v>110</v>
      </c>
      <c r="C42" s="71" t="s">
        <v>111</v>
      </c>
      <c r="D42" s="72" t="s">
        <v>112</v>
      </c>
      <c r="E42" s="65"/>
      <c r="F42" s="66">
        <v>16</v>
      </c>
      <c r="G42" s="66">
        <v>0</v>
      </c>
      <c r="H42" s="66">
        <v>7</v>
      </c>
      <c r="I42" s="113">
        <f t="shared" si="0"/>
        <v>16.043749999999999</v>
      </c>
      <c r="J42" s="114">
        <v>14</v>
      </c>
      <c r="K42" s="114">
        <v>1</v>
      </c>
      <c r="L42" s="114">
        <v>30</v>
      </c>
      <c r="M42" s="115">
        <f t="shared" si="1"/>
        <v>14.4375</v>
      </c>
      <c r="N42" s="115">
        <f t="shared" si="2"/>
        <v>11.125541125541119</v>
      </c>
      <c r="O42" s="251">
        <f t="shared" si="3"/>
        <v>9.1999999999999993</v>
      </c>
      <c r="P42" s="114"/>
      <c r="Q42" s="114"/>
      <c r="R42" s="116" t="s">
        <v>301</v>
      </c>
      <c r="S42" s="117" t="s">
        <v>180</v>
      </c>
      <c r="T42" s="118" t="s">
        <v>236</v>
      </c>
      <c r="U42" s="118" t="s">
        <v>206</v>
      </c>
      <c r="V42" s="118" t="s">
        <v>237</v>
      </c>
      <c r="W42" s="115">
        <f t="shared" si="4"/>
        <v>39.681249999999999</v>
      </c>
      <c r="X42" s="114" t="s">
        <v>184</v>
      </c>
      <c r="Y42" s="87" t="s">
        <v>291</v>
      </c>
      <c r="Z42" s="114" t="s">
        <v>257</v>
      </c>
      <c r="AA42" s="114" t="s">
        <v>268</v>
      </c>
      <c r="AB42" s="164" t="s">
        <v>257</v>
      </c>
      <c r="AC42" s="183"/>
    </row>
    <row r="43" spans="1:29" ht="34" x14ac:dyDescent="0.2">
      <c r="A43" s="182"/>
      <c r="B43" s="70" t="s">
        <v>113</v>
      </c>
      <c r="C43" s="71" t="s">
        <v>114</v>
      </c>
      <c r="D43" s="72" t="s">
        <v>114</v>
      </c>
      <c r="E43" s="65"/>
      <c r="F43" s="66">
        <v>12</v>
      </c>
      <c r="G43" s="66">
        <v>2</v>
      </c>
      <c r="H43" s="66">
        <v>14</v>
      </c>
      <c r="I43" s="113">
        <f t="shared" si="0"/>
        <v>12.5875</v>
      </c>
      <c r="J43" s="114">
        <v>12</v>
      </c>
      <c r="K43" s="114">
        <v>2</v>
      </c>
      <c r="L43" s="114">
        <v>14</v>
      </c>
      <c r="M43" s="115">
        <f t="shared" si="1"/>
        <v>12.5875</v>
      </c>
      <c r="N43" s="115">
        <f t="shared" si="2"/>
        <v>0</v>
      </c>
      <c r="O43" s="251">
        <f t="shared" si="3"/>
        <v>0</v>
      </c>
      <c r="P43" s="114"/>
      <c r="Q43" s="114"/>
      <c r="R43" s="169" t="s">
        <v>302</v>
      </c>
      <c r="S43" s="117"/>
      <c r="T43" s="118"/>
      <c r="U43" s="118"/>
      <c r="V43" s="118"/>
      <c r="W43" s="115">
        <f t="shared" si="4"/>
        <v>0</v>
      </c>
      <c r="X43" s="114"/>
      <c r="Y43" s="87" t="s">
        <v>294</v>
      </c>
      <c r="Z43" s="114" t="s">
        <v>257</v>
      </c>
      <c r="AA43" s="114" t="s">
        <v>268</v>
      </c>
      <c r="AB43" s="164" t="s">
        <v>257</v>
      </c>
      <c r="AC43" s="183"/>
    </row>
    <row r="44" spans="1:29" ht="17" x14ac:dyDescent="0.2">
      <c r="A44" s="182"/>
      <c r="B44" s="52" t="s">
        <v>115</v>
      </c>
      <c r="C44" s="53" t="s">
        <v>116</v>
      </c>
      <c r="D44" s="54" t="s">
        <v>117</v>
      </c>
      <c r="E44" s="55"/>
      <c r="F44" s="56">
        <v>2</v>
      </c>
      <c r="G44" s="56">
        <v>2</v>
      </c>
      <c r="H44" s="56">
        <v>27</v>
      </c>
      <c r="I44" s="98">
        <f t="shared" si="0"/>
        <v>2.6687500000000002</v>
      </c>
      <c r="J44" s="99">
        <v>2</v>
      </c>
      <c r="K44" s="99">
        <v>1</v>
      </c>
      <c r="L44" s="99">
        <v>7</v>
      </c>
      <c r="M44" s="100">
        <f t="shared" si="1"/>
        <v>2.2937500000000002</v>
      </c>
      <c r="N44" s="100">
        <f t="shared" si="2"/>
        <v>16.348773841961844</v>
      </c>
      <c r="O44" s="247">
        <f t="shared" si="3"/>
        <v>11</v>
      </c>
      <c r="P44" s="99">
        <v>15</v>
      </c>
      <c r="Q44" s="99" t="s">
        <v>115</v>
      </c>
      <c r="R44" s="108"/>
      <c r="S44" s="154" t="s">
        <v>179</v>
      </c>
      <c r="T44" s="155" t="s">
        <v>214</v>
      </c>
      <c r="U44" s="155" t="s">
        <v>206</v>
      </c>
      <c r="V44" s="155" t="s">
        <v>227</v>
      </c>
      <c r="W44" s="100">
        <f t="shared" si="4"/>
        <v>4.5999999999999996</v>
      </c>
      <c r="X44" s="99" t="s">
        <v>188</v>
      </c>
      <c r="Y44" s="95" t="s">
        <v>300</v>
      </c>
      <c r="Z44" s="99" t="s">
        <v>253</v>
      </c>
      <c r="AA44" s="99" t="s">
        <v>289</v>
      </c>
      <c r="AB44" s="109" t="s">
        <v>256</v>
      </c>
      <c r="AC44" s="183"/>
    </row>
    <row r="45" spans="1:29" ht="17" x14ac:dyDescent="0.2">
      <c r="A45" s="182"/>
      <c r="B45" s="137" t="s">
        <v>118</v>
      </c>
      <c r="C45" s="138" t="s">
        <v>119</v>
      </c>
      <c r="D45" s="139" t="s">
        <v>120</v>
      </c>
      <c r="E45" s="140"/>
      <c r="F45" s="141">
        <v>3</v>
      </c>
      <c r="G45" s="141">
        <v>1</v>
      </c>
      <c r="H45" s="141">
        <v>27</v>
      </c>
      <c r="I45" s="142">
        <f t="shared" si="0"/>
        <v>3.4187500000000002</v>
      </c>
      <c r="J45" s="143">
        <v>3</v>
      </c>
      <c r="K45" s="143">
        <v>0</v>
      </c>
      <c r="L45" s="143">
        <v>8</v>
      </c>
      <c r="M45" s="144">
        <f t="shared" si="1"/>
        <v>3.05</v>
      </c>
      <c r="N45" s="144">
        <f t="shared" si="2"/>
        <v>12.090163934426229</v>
      </c>
      <c r="O45" s="249">
        <f t="shared" si="3"/>
        <v>9.6</v>
      </c>
      <c r="P45" s="143" t="s">
        <v>203</v>
      </c>
      <c r="Q45" s="143" t="s">
        <v>204</v>
      </c>
      <c r="R45" s="145" t="s">
        <v>303</v>
      </c>
      <c r="S45" s="146" t="s">
        <v>344</v>
      </c>
      <c r="T45" s="156">
        <v>2</v>
      </c>
      <c r="U45" s="156">
        <v>1</v>
      </c>
      <c r="V45" s="156">
        <v>34</v>
      </c>
      <c r="W45" s="144">
        <f t="shared" si="4"/>
        <v>2.4624999999999999</v>
      </c>
      <c r="X45" s="143" t="s">
        <v>194</v>
      </c>
      <c r="Y45" s="96" t="s">
        <v>304</v>
      </c>
      <c r="Z45" s="143" t="s">
        <v>305</v>
      </c>
      <c r="AA45" s="143" t="s">
        <v>267</v>
      </c>
      <c r="AB45" s="148" t="s">
        <v>305</v>
      </c>
      <c r="AC45" s="183"/>
    </row>
    <row r="46" spans="1:29" ht="17" x14ac:dyDescent="0.2">
      <c r="A46" s="182"/>
      <c r="B46" s="137" t="s">
        <v>121</v>
      </c>
      <c r="C46" s="138" t="s">
        <v>122</v>
      </c>
      <c r="D46" s="139" t="s">
        <v>122</v>
      </c>
      <c r="E46" s="140"/>
      <c r="F46" s="141">
        <v>0</v>
      </c>
      <c r="G46" s="141">
        <v>2</v>
      </c>
      <c r="H46" s="141">
        <v>10</v>
      </c>
      <c r="I46" s="142">
        <f t="shared" si="0"/>
        <v>0.5625</v>
      </c>
      <c r="J46" s="143">
        <v>0</v>
      </c>
      <c r="K46" s="143">
        <v>2</v>
      </c>
      <c r="L46" s="143">
        <v>10</v>
      </c>
      <c r="M46" s="144">
        <f t="shared" si="1"/>
        <v>0.5625</v>
      </c>
      <c r="N46" s="144">
        <f t="shared" si="2"/>
        <v>0</v>
      </c>
      <c r="O46" s="249">
        <f t="shared" si="3"/>
        <v>0</v>
      </c>
      <c r="P46" s="143"/>
      <c r="Q46" s="143"/>
      <c r="R46" s="145" t="s">
        <v>306</v>
      </c>
      <c r="S46" s="146"/>
      <c r="T46" s="156"/>
      <c r="U46" s="156"/>
      <c r="V46" s="156"/>
      <c r="W46" s="144"/>
      <c r="X46" s="170" t="s">
        <v>316</v>
      </c>
      <c r="Y46" s="96" t="s">
        <v>306</v>
      </c>
      <c r="Z46" s="143" t="s">
        <v>305</v>
      </c>
      <c r="AA46" s="143" t="s">
        <v>267</v>
      </c>
      <c r="AB46" s="148" t="s">
        <v>305</v>
      </c>
      <c r="AC46" s="183"/>
    </row>
    <row r="47" spans="1:29" s="19" customFormat="1" ht="72" customHeight="1" x14ac:dyDescent="0.2">
      <c r="A47" s="214"/>
      <c r="B47" s="39" t="s">
        <v>123</v>
      </c>
      <c r="C47" s="40" t="s">
        <v>124</v>
      </c>
      <c r="D47" s="41" t="s">
        <v>125</v>
      </c>
      <c r="E47" s="37"/>
      <c r="F47" s="38">
        <v>4</v>
      </c>
      <c r="G47" s="38">
        <v>0</v>
      </c>
      <c r="H47" s="38">
        <v>38</v>
      </c>
      <c r="I47" s="92">
        <f t="shared" si="0"/>
        <v>4.2374999999999998</v>
      </c>
      <c r="J47" s="93">
        <v>4</v>
      </c>
      <c r="K47" s="93">
        <v>0</v>
      </c>
      <c r="L47" s="93">
        <v>13</v>
      </c>
      <c r="M47" s="94">
        <f t="shared" si="1"/>
        <v>4.0812499999999998</v>
      </c>
      <c r="N47" s="94">
        <f t="shared" si="2"/>
        <v>3.828483920367546</v>
      </c>
      <c r="O47" s="248">
        <f t="shared" si="3"/>
        <v>5.5</v>
      </c>
      <c r="P47" s="124" t="s">
        <v>346</v>
      </c>
      <c r="Q47" s="125" t="s">
        <v>348</v>
      </c>
      <c r="R47" s="125" t="s">
        <v>307</v>
      </c>
      <c r="S47" s="126" t="s">
        <v>347</v>
      </c>
      <c r="T47" s="127">
        <v>5</v>
      </c>
      <c r="U47" s="127">
        <v>0</v>
      </c>
      <c r="V47" s="127">
        <v>32</v>
      </c>
      <c r="W47" s="94">
        <f t="shared" si="4"/>
        <v>5.2</v>
      </c>
      <c r="X47" s="128" t="s">
        <v>349</v>
      </c>
      <c r="Y47" s="89" t="s">
        <v>263</v>
      </c>
      <c r="Z47" s="93" t="s">
        <v>253</v>
      </c>
      <c r="AA47" s="93" t="s">
        <v>256</v>
      </c>
      <c r="AB47" s="129" t="s">
        <v>253</v>
      </c>
      <c r="AC47" s="212"/>
    </row>
    <row r="48" spans="1:29" ht="34" x14ac:dyDescent="0.2">
      <c r="A48" s="182"/>
      <c r="B48" s="171" t="s">
        <v>126</v>
      </c>
      <c r="C48" s="172" t="s">
        <v>127</v>
      </c>
      <c r="D48" s="173" t="s">
        <v>128</v>
      </c>
      <c r="E48" s="55"/>
      <c r="F48" s="56">
        <v>21</v>
      </c>
      <c r="G48" s="56">
        <v>1</v>
      </c>
      <c r="H48" s="56">
        <v>30</v>
      </c>
      <c r="I48" s="98">
        <f t="shared" si="0"/>
        <v>21.4375</v>
      </c>
      <c r="J48" s="99">
        <v>19</v>
      </c>
      <c r="K48" s="99">
        <v>2</v>
      </c>
      <c r="L48" s="99">
        <v>4</v>
      </c>
      <c r="M48" s="100">
        <f t="shared" si="1"/>
        <v>19.524999999999999</v>
      </c>
      <c r="N48" s="100">
        <f t="shared" si="2"/>
        <v>9.7951344430217802</v>
      </c>
      <c r="O48" s="247">
        <f t="shared" si="3"/>
        <v>8.6999999999999993</v>
      </c>
      <c r="P48" s="99"/>
      <c r="Q48" s="99"/>
      <c r="R48" s="103" t="s">
        <v>350</v>
      </c>
      <c r="S48" s="104" t="s">
        <v>351</v>
      </c>
      <c r="T48" s="155">
        <v>20</v>
      </c>
      <c r="U48" s="155">
        <v>2</v>
      </c>
      <c r="V48" s="155">
        <v>29</v>
      </c>
      <c r="W48" s="100">
        <f t="shared" si="4"/>
        <v>20.681249999999999</v>
      </c>
      <c r="X48" s="106" t="s">
        <v>349</v>
      </c>
      <c r="Y48" s="95" t="s">
        <v>308</v>
      </c>
      <c r="Z48" s="99" t="s">
        <v>256</v>
      </c>
      <c r="AA48" s="99" t="s">
        <v>256</v>
      </c>
      <c r="AB48" s="109" t="s">
        <v>256</v>
      </c>
      <c r="AC48" s="183"/>
    </row>
    <row r="49" spans="1:29" ht="19" x14ac:dyDescent="0.2">
      <c r="A49" s="182"/>
      <c r="B49" s="52" t="s">
        <v>129</v>
      </c>
      <c r="C49" s="53" t="s">
        <v>130</v>
      </c>
      <c r="D49" s="54" t="s">
        <v>130</v>
      </c>
      <c r="E49" s="55"/>
      <c r="F49" s="56">
        <v>0</v>
      </c>
      <c r="G49" s="56">
        <v>1</v>
      </c>
      <c r="H49" s="56">
        <v>15</v>
      </c>
      <c r="I49" s="98">
        <f t="shared" si="0"/>
        <v>0.34375</v>
      </c>
      <c r="J49" s="99">
        <v>0</v>
      </c>
      <c r="K49" s="99">
        <v>1</v>
      </c>
      <c r="L49" s="99">
        <v>15</v>
      </c>
      <c r="M49" s="100">
        <f t="shared" si="1"/>
        <v>0.34375</v>
      </c>
      <c r="N49" s="100">
        <f t="shared" si="2"/>
        <v>0</v>
      </c>
      <c r="O49" s="247">
        <f t="shared" si="3"/>
        <v>0</v>
      </c>
      <c r="P49" s="99"/>
      <c r="Q49" s="99"/>
      <c r="R49" s="108"/>
      <c r="S49" s="154"/>
      <c r="T49" s="155"/>
      <c r="U49" s="155"/>
      <c r="V49" s="155"/>
      <c r="W49" s="100">
        <f t="shared" si="4"/>
        <v>0</v>
      </c>
      <c r="X49" s="174" t="s">
        <v>357</v>
      </c>
      <c r="Y49" s="95" t="s">
        <v>306</v>
      </c>
      <c r="Z49" s="99" t="s">
        <v>256</v>
      </c>
      <c r="AA49" s="99" t="s">
        <v>256</v>
      </c>
      <c r="AB49" s="109" t="s">
        <v>256</v>
      </c>
      <c r="AC49" s="183"/>
    </row>
    <row r="50" spans="1:29" ht="34" x14ac:dyDescent="0.2">
      <c r="A50" s="182"/>
      <c r="B50" s="52" t="s">
        <v>131</v>
      </c>
      <c r="C50" s="53" t="s">
        <v>132</v>
      </c>
      <c r="D50" s="54" t="s">
        <v>133</v>
      </c>
      <c r="E50" s="55"/>
      <c r="F50" s="56">
        <v>7</v>
      </c>
      <c r="G50" s="56">
        <v>0</v>
      </c>
      <c r="H50" s="56">
        <v>20</v>
      </c>
      <c r="I50" s="98">
        <f t="shared" si="0"/>
        <v>7.125</v>
      </c>
      <c r="J50" s="99">
        <v>6</v>
      </c>
      <c r="K50" s="99">
        <v>3</v>
      </c>
      <c r="L50" s="99">
        <v>27</v>
      </c>
      <c r="M50" s="100">
        <f t="shared" si="1"/>
        <v>6.9187500000000002</v>
      </c>
      <c r="N50" s="100">
        <f t="shared" si="2"/>
        <v>2.9810298102981108</v>
      </c>
      <c r="O50" s="247">
        <f t="shared" si="3"/>
        <v>4.9000000000000004</v>
      </c>
      <c r="P50" s="99"/>
      <c r="Q50" s="99" t="s">
        <v>241</v>
      </c>
      <c r="R50" s="108" t="s">
        <v>309</v>
      </c>
      <c r="S50" s="154"/>
      <c r="T50" s="155">
        <v>15</v>
      </c>
      <c r="U50" s="155">
        <v>1</v>
      </c>
      <c r="V50" s="155">
        <v>33</v>
      </c>
      <c r="W50" s="100">
        <f t="shared" si="4"/>
        <v>15.456250000000001</v>
      </c>
      <c r="X50" s="99" t="s">
        <v>314</v>
      </c>
      <c r="Y50" s="95" t="s">
        <v>313</v>
      </c>
      <c r="Z50" s="99" t="s">
        <v>256</v>
      </c>
      <c r="AA50" s="99" t="s">
        <v>256</v>
      </c>
      <c r="AB50" s="109" t="s">
        <v>256</v>
      </c>
      <c r="AC50" s="183"/>
    </row>
    <row r="51" spans="1:29" ht="19" x14ac:dyDescent="0.2">
      <c r="A51" s="182"/>
      <c r="B51" s="137" t="s">
        <v>154</v>
      </c>
      <c r="C51" s="138" t="s">
        <v>246</v>
      </c>
      <c r="D51" s="139" t="s">
        <v>247</v>
      </c>
      <c r="E51" s="140"/>
      <c r="F51" s="141">
        <v>2</v>
      </c>
      <c r="G51" s="141">
        <v>1</v>
      </c>
      <c r="H51" s="141">
        <v>3</v>
      </c>
      <c r="I51" s="142">
        <f t="shared" si="0"/>
        <v>2.2687499999999998</v>
      </c>
      <c r="J51" s="143">
        <v>2</v>
      </c>
      <c r="K51" s="143">
        <v>0</v>
      </c>
      <c r="L51" s="143">
        <v>27</v>
      </c>
      <c r="M51" s="144">
        <f t="shared" si="1"/>
        <v>2.1687500000000002</v>
      </c>
      <c r="N51" s="144">
        <f t="shared" si="2"/>
        <v>4.6109510086455288</v>
      </c>
      <c r="O51" s="249">
        <f t="shared" si="3"/>
        <v>6.1</v>
      </c>
      <c r="P51" s="143"/>
      <c r="Q51" s="143"/>
      <c r="R51" s="145"/>
      <c r="S51" s="146"/>
      <c r="T51" s="156"/>
      <c r="U51" s="156"/>
      <c r="V51" s="156"/>
      <c r="W51" s="144">
        <f t="shared" si="4"/>
        <v>0</v>
      </c>
      <c r="X51" s="143"/>
      <c r="Y51" s="96" t="s">
        <v>311</v>
      </c>
      <c r="Z51" s="143" t="s">
        <v>267</v>
      </c>
      <c r="AA51" s="143" t="s">
        <v>267</v>
      </c>
      <c r="AB51" s="148" t="s">
        <v>305</v>
      </c>
      <c r="AC51" s="183"/>
    </row>
    <row r="52" spans="1:29" ht="34" x14ac:dyDescent="0.2">
      <c r="A52" s="182"/>
      <c r="B52" s="137" t="s">
        <v>134</v>
      </c>
      <c r="C52" s="138" t="s">
        <v>135</v>
      </c>
      <c r="D52" s="139" t="s">
        <v>136</v>
      </c>
      <c r="E52" s="140"/>
      <c r="F52" s="141">
        <v>10</v>
      </c>
      <c r="G52" s="141">
        <v>1</v>
      </c>
      <c r="H52" s="141">
        <v>2</v>
      </c>
      <c r="I52" s="142">
        <f t="shared" si="0"/>
        <v>10.262499999999999</v>
      </c>
      <c r="J52" s="143">
        <v>10</v>
      </c>
      <c r="K52" s="143">
        <v>0</v>
      </c>
      <c r="L52" s="143">
        <v>6</v>
      </c>
      <c r="M52" s="144">
        <f t="shared" si="1"/>
        <v>10.0375</v>
      </c>
      <c r="N52" s="144">
        <f t="shared" si="2"/>
        <v>2.2415940224159243</v>
      </c>
      <c r="O52" s="249">
        <f t="shared" si="3"/>
        <v>4.3</v>
      </c>
      <c r="P52" s="143">
        <v>12</v>
      </c>
      <c r="Q52" s="143" t="s">
        <v>134</v>
      </c>
      <c r="R52" s="145" t="s">
        <v>312</v>
      </c>
      <c r="S52" s="146" t="s">
        <v>180</v>
      </c>
      <c r="T52" s="156" t="s">
        <v>236</v>
      </c>
      <c r="U52" s="156" t="s">
        <v>206</v>
      </c>
      <c r="V52" s="156" t="s">
        <v>237</v>
      </c>
      <c r="W52" s="144">
        <f t="shared" si="4"/>
        <v>39.681249999999999</v>
      </c>
      <c r="X52" s="143" t="s">
        <v>184</v>
      </c>
      <c r="Y52" s="90" t="s">
        <v>297</v>
      </c>
      <c r="Z52" s="143" t="s">
        <v>253</v>
      </c>
      <c r="AA52" s="143" t="s">
        <v>268</v>
      </c>
      <c r="AB52" s="148" t="s">
        <v>305</v>
      </c>
      <c r="AC52" s="183"/>
    </row>
    <row r="53" spans="1:29" ht="51" x14ac:dyDescent="0.2">
      <c r="A53" s="182"/>
      <c r="B53" s="52" t="s">
        <v>137</v>
      </c>
      <c r="C53" s="53" t="s">
        <v>138</v>
      </c>
      <c r="D53" s="54" t="s">
        <v>139</v>
      </c>
      <c r="E53" s="55"/>
      <c r="F53" s="56">
        <v>7</v>
      </c>
      <c r="G53" s="56">
        <v>3</v>
      </c>
      <c r="H53" s="56">
        <v>15</v>
      </c>
      <c r="I53" s="98">
        <f t="shared" si="0"/>
        <v>7.84375</v>
      </c>
      <c r="J53" s="99">
        <v>7</v>
      </c>
      <c r="K53" s="99">
        <v>1</v>
      </c>
      <c r="L53" s="99">
        <v>21</v>
      </c>
      <c r="M53" s="100">
        <f t="shared" si="1"/>
        <v>7.3812499999999996</v>
      </c>
      <c r="N53" s="100">
        <f t="shared" si="2"/>
        <v>6.2658763759526011</v>
      </c>
      <c r="O53" s="247">
        <f t="shared" si="3"/>
        <v>7</v>
      </c>
      <c r="P53" s="111" t="s">
        <v>189</v>
      </c>
      <c r="Q53" s="106" t="s">
        <v>242</v>
      </c>
      <c r="R53" s="108" t="s">
        <v>309</v>
      </c>
      <c r="S53" s="104" t="s">
        <v>190</v>
      </c>
      <c r="T53" s="112" t="s">
        <v>234</v>
      </c>
      <c r="U53" s="112" t="s">
        <v>208</v>
      </c>
      <c r="V53" s="112" t="s">
        <v>238</v>
      </c>
      <c r="W53" s="100">
        <f t="shared" si="4"/>
        <v>15.456250000000001</v>
      </c>
      <c r="X53" s="106" t="s">
        <v>191</v>
      </c>
      <c r="Y53" s="107" t="s">
        <v>310</v>
      </c>
      <c r="Z53" s="99" t="s">
        <v>256</v>
      </c>
      <c r="AA53" s="99" t="s">
        <v>256</v>
      </c>
      <c r="AB53" s="109" t="s">
        <v>256</v>
      </c>
      <c r="AC53" s="183"/>
    </row>
    <row r="54" spans="1:29" ht="17" x14ac:dyDescent="0.2">
      <c r="A54" s="182"/>
      <c r="B54" s="70" t="s">
        <v>140</v>
      </c>
      <c r="C54" s="71" t="s">
        <v>141</v>
      </c>
      <c r="D54" s="72" t="s">
        <v>142</v>
      </c>
      <c r="E54" s="65"/>
      <c r="F54" s="66">
        <v>1</v>
      </c>
      <c r="G54" s="66">
        <v>0</v>
      </c>
      <c r="H54" s="66">
        <v>30</v>
      </c>
      <c r="I54" s="113">
        <f t="shared" si="0"/>
        <v>1.1875</v>
      </c>
      <c r="J54" s="114">
        <v>1</v>
      </c>
      <c r="K54" s="114">
        <v>0</v>
      </c>
      <c r="L54" s="114">
        <v>17</v>
      </c>
      <c r="M54" s="115">
        <f t="shared" si="1"/>
        <v>1.10625</v>
      </c>
      <c r="N54" s="115">
        <f t="shared" si="2"/>
        <v>7.344632768361592</v>
      </c>
      <c r="O54" s="251">
        <f t="shared" si="3"/>
        <v>7.6</v>
      </c>
      <c r="P54" s="114"/>
      <c r="Q54" s="114"/>
      <c r="R54" s="116" t="s">
        <v>309</v>
      </c>
      <c r="S54" s="117"/>
      <c r="T54" s="118"/>
      <c r="U54" s="118"/>
      <c r="V54" s="118"/>
      <c r="W54" s="115">
        <f t="shared" si="4"/>
        <v>0</v>
      </c>
      <c r="X54" s="114" t="s">
        <v>314</v>
      </c>
      <c r="Y54" s="87" t="s">
        <v>315</v>
      </c>
      <c r="Z54" s="114" t="s">
        <v>267</v>
      </c>
      <c r="AA54" s="114" t="s">
        <v>268</v>
      </c>
      <c r="AB54" s="164" t="s">
        <v>257</v>
      </c>
      <c r="AC54" s="183"/>
    </row>
    <row r="55" spans="1:29" ht="35" thickBot="1" x14ac:dyDescent="0.25">
      <c r="A55" s="182"/>
      <c r="B55" s="34" t="s">
        <v>143</v>
      </c>
      <c r="C55" s="45" t="s">
        <v>144</v>
      </c>
      <c r="D55" s="46" t="s">
        <v>145</v>
      </c>
      <c r="E55" s="37"/>
      <c r="F55" s="38">
        <v>2</v>
      </c>
      <c r="G55" s="38">
        <v>2</v>
      </c>
      <c r="H55" s="38">
        <v>9</v>
      </c>
      <c r="I55" s="130">
        <f t="shared" si="0"/>
        <v>2.5562499999999999</v>
      </c>
      <c r="J55" s="131">
        <v>2</v>
      </c>
      <c r="K55" s="131">
        <v>2</v>
      </c>
      <c r="L55" s="131">
        <v>5</v>
      </c>
      <c r="M55" s="132">
        <f t="shared" si="1"/>
        <v>2.53125</v>
      </c>
      <c r="N55" s="132">
        <f t="shared" si="2"/>
        <v>0.9876543209876445</v>
      </c>
      <c r="O55" s="248">
        <f t="shared" si="3"/>
        <v>2.8</v>
      </c>
      <c r="P55" s="175">
        <v>9</v>
      </c>
      <c r="Q55" s="176" t="s">
        <v>181</v>
      </c>
      <c r="R55" s="176"/>
      <c r="S55" s="177" t="s">
        <v>182</v>
      </c>
      <c r="T55" s="178" t="s">
        <v>206</v>
      </c>
      <c r="U55" s="178" t="s">
        <v>206</v>
      </c>
      <c r="V55" s="178" t="s">
        <v>214</v>
      </c>
      <c r="W55" s="132">
        <f t="shared" si="4"/>
        <v>2.5249999999999999</v>
      </c>
      <c r="X55" s="131"/>
      <c r="Y55" s="133" t="s">
        <v>263</v>
      </c>
      <c r="Z55" s="131" t="s">
        <v>253</v>
      </c>
      <c r="AA55" s="131" t="s">
        <v>266</v>
      </c>
      <c r="AB55" s="42" t="s">
        <v>253</v>
      </c>
      <c r="AC55" s="183"/>
    </row>
    <row r="56" spans="1:29" ht="17" thickBot="1" x14ac:dyDescent="0.25">
      <c r="A56" s="182"/>
      <c r="B56" s="182" t="s">
        <v>146</v>
      </c>
      <c r="C56" s="180" t="s">
        <v>147</v>
      </c>
      <c r="D56" s="180" t="s">
        <v>148</v>
      </c>
      <c r="E56" s="182"/>
      <c r="F56" s="183">
        <v>487</v>
      </c>
      <c r="G56" s="183">
        <v>3</v>
      </c>
      <c r="H56" s="183">
        <v>35</v>
      </c>
      <c r="I56" s="184">
        <f t="shared" si="0"/>
        <v>487.96875</v>
      </c>
      <c r="J56" s="185">
        <v>478</v>
      </c>
      <c r="K56" s="185">
        <v>3</v>
      </c>
      <c r="L56" s="185">
        <v>13</v>
      </c>
      <c r="M56" s="184">
        <f t="shared" si="1"/>
        <v>478.83125000000001</v>
      </c>
      <c r="N56" s="184"/>
      <c r="O56" s="186"/>
      <c r="P56" s="185"/>
      <c r="Q56" s="185"/>
      <c r="R56" s="187"/>
      <c r="S56" s="188"/>
      <c r="T56" s="189"/>
      <c r="U56" s="189"/>
      <c r="V56" s="189"/>
      <c r="W56" s="184"/>
      <c r="X56" s="185"/>
      <c r="Y56" s="190"/>
      <c r="Z56" s="185"/>
      <c r="AA56" s="185"/>
      <c r="AB56" s="185"/>
      <c r="AC56" s="183"/>
    </row>
    <row r="57" spans="1:29" ht="6" customHeight="1" x14ac:dyDescent="0.2">
      <c r="A57" s="182"/>
      <c r="B57" s="211"/>
      <c r="C57" s="192"/>
      <c r="D57" s="192"/>
      <c r="E57" s="182"/>
      <c r="F57" s="183">
        <f>SUM(F3:F55)</f>
        <v>461</v>
      </c>
      <c r="G57" s="183">
        <f>SUM(G3:G55)</f>
        <v>83</v>
      </c>
      <c r="H57" s="183">
        <f>SUM(H3:H55)</f>
        <v>1089</v>
      </c>
      <c r="I57" s="194"/>
      <c r="J57" s="183">
        <f>SUM(J3:J55)</f>
        <v>447</v>
      </c>
      <c r="K57" s="183">
        <f>SUM(K3:K55)</f>
        <v>76</v>
      </c>
      <c r="L57" s="183">
        <f>SUM(L3:L55)</f>
        <v>822</v>
      </c>
      <c r="M57" s="194"/>
      <c r="N57" s="194"/>
      <c r="O57" s="195"/>
      <c r="P57" s="183"/>
      <c r="Q57" s="183"/>
      <c r="R57" s="196"/>
      <c r="S57" s="32"/>
      <c r="T57" s="197"/>
      <c r="U57" s="197"/>
      <c r="V57" s="197"/>
      <c r="W57" s="194"/>
      <c r="X57" s="183"/>
      <c r="Y57" s="198"/>
      <c r="Z57" s="183"/>
      <c r="AA57" s="183"/>
      <c r="AB57" s="183"/>
      <c r="AC57" s="183"/>
    </row>
    <row r="58" spans="1:29" x14ac:dyDescent="0.2">
      <c r="A58" s="182"/>
      <c r="B58" s="602" t="s">
        <v>153</v>
      </c>
      <c r="C58" s="603"/>
      <c r="D58" s="604"/>
      <c r="E58" s="241"/>
      <c r="F58" s="241">
        <v>488</v>
      </c>
      <c r="G58" s="241">
        <v>2</v>
      </c>
      <c r="H58" s="241">
        <v>9</v>
      </c>
      <c r="I58" s="242">
        <f>SUM(I3:I55)</f>
        <v>488.55625000000003</v>
      </c>
      <c r="J58" s="243">
        <v>471</v>
      </c>
      <c r="K58" s="243">
        <v>0</v>
      </c>
      <c r="L58" s="243">
        <v>22</v>
      </c>
      <c r="M58" s="242">
        <f>SUM(M3:M55)</f>
        <v>471.13749999999999</v>
      </c>
      <c r="N58" s="239"/>
      <c r="O58" s="240"/>
      <c r="P58" s="183"/>
      <c r="Q58" s="183"/>
      <c r="R58" s="196"/>
      <c r="S58" s="32"/>
      <c r="T58" s="197"/>
      <c r="U58" s="197"/>
      <c r="V58" s="197"/>
      <c r="W58" s="194"/>
      <c r="X58" s="183"/>
      <c r="Y58" s="198"/>
      <c r="Z58" s="183"/>
      <c r="AA58" s="183"/>
      <c r="AB58" s="183"/>
      <c r="AC58" s="183"/>
    </row>
    <row r="59" spans="1:29" ht="6" customHeight="1" x14ac:dyDescent="0.2">
      <c r="A59" s="183"/>
      <c r="B59" s="183"/>
      <c r="C59" s="32"/>
      <c r="D59" s="32"/>
      <c r="E59" s="183"/>
      <c r="F59" s="183"/>
      <c r="G59" s="183"/>
      <c r="H59" s="183"/>
      <c r="I59" s="183"/>
      <c r="J59" s="183"/>
      <c r="K59" s="183"/>
      <c r="L59" s="183"/>
      <c r="M59" s="183"/>
      <c r="N59" s="183"/>
      <c r="O59" s="195"/>
      <c r="P59" s="183"/>
      <c r="Q59" s="183"/>
      <c r="R59" s="196"/>
      <c r="S59" s="32"/>
      <c r="T59" s="197"/>
      <c r="U59" s="197"/>
      <c r="V59" s="197"/>
      <c r="W59" s="194"/>
      <c r="X59" s="183"/>
      <c r="Y59" s="198"/>
      <c r="Z59" s="183"/>
      <c r="AA59" s="183"/>
      <c r="AB59" s="183"/>
      <c r="AC59" s="183"/>
    </row>
    <row r="60" spans="1:29" x14ac:dyDescent="0.2">
      <c r="A60" s="182"/>
      <c r="B60" s="610" t="s">
        <v>363</v>
      </c>
      <c r="C60" s="605" t="s">
        <v>253</v>
      </c>
      <c r="D60" s="608" t="s">
        <v>256</v>
      </c>
      <c r="E60" s="238"/>
      <c r="F60" s="238"/>
      <c r="G60" s="238"/>
      <c r="H60" s="238"/>
      <c r="I60" s="606" t="s">
        <v>305</v>
      </c>
      <c r="J60" s="238"/>
      <c r="K60" s="238"/>
      <c r="L60" s="238"/>
      <c r="M60" s="609" t="s">
        <v>364</v>
      </c>
      <c r="N60" s="607"/>
      <c r="O60" s="183"/>
      <c r="P60" s="183">
        <v>24</v>
      </c>
      <c r="Q60" s="183" t="s">
        <v>198</v>
      </c>
      <c r="R60" s="196"/>
      <c r="S60" s="32"/>
      <c r="T60" s="197"/>
      <c r="U60" s="197"/>
      <c r="V60" s="197"/>
      <c r="W60" s="194"/>
      <c r="X60" s="183"/>
      <c r="Y60" s="198"/>
      <c r="Z60" s="183"/>
      <c r="AA60" s="183"/>
      <c r="AB60" s="183"/>
    </row>
    <row r="61" spans="1:29" x14ac:dyDescent="0.2">
      <c r="A61" s="182"/>
      <c r="B61" s="610"/>
      <c r="C61" s="605"/>
      <c r="D61" s="608"/>
      <c r="E61" s="238"/>
      <c r="F61" s="238"/>
      <c r="G61" s="238"/>
      <c r="H61" s="238"/>
      <c r="I61" s="606"/>
      <c r="J61" s="238"/>
      <c r="K61" s="238"/>
      <c r="L61" s="238"/>
      <c r="M61" s="609"/>
      <c r="N61" s="607"/>
      <c r="O61" s="183"/>
      <c r="P61" s="183"/>
      <c r="Q61" s="183"/>
      <c r="R61" s="196"/>
      <c r="S61" s="32"/>
      <c r="T61" s="197"/>
      <c r="U61" s="197"/>
      <c r="V61" s="197"/>
      <c r="W61" s="194"/>
      <c r="X61" s="183"/>
      <c r="Y61" s="198"/>
      <c r="Z61" s="183"/>
      <c r="AA61" s="183"/>
      <c r="AB61" s="183"/>
    </row>
    <row r="62" spans="1:29" x14ac:dyDescent="0.2">
      <c r="A62" s="182"/>
      <c r="B62" s="183"/>
      <c r="C62" s="32"/>
      <c r="D62" s="32"/>
      <c r="E62" s="183"/>
      <c r="F62" s="183"/>
      <c r="G62" s="183"/>
      <c r="H62" s="183"/>
      <c r="I62" s="183"/>
      <c r="J62" s="183"/>
      <c r="K62" s="183"/>
      <c r="L62" s="183"/>
      <c r="M62" s="183"/>
      <c r="N62" s="183"/>
      <c r="O62" s="183"/>
      <c r="P62" s="183"/>
      <c r="Q62" s="183"/>
      <c r="R62" s="196"/>
      <c r="S62" s="32"/>
      <c r="T62" s="197"/>
      <c r="U62" s="197"/>
      <c r="V62" s="197"/>
      <c r="W62" s="194"/>
      <c r="X62" s="183"/>
      <c r="Y62" s="198"/>
      <c r="Z62" s="183"/>
      <c r="AA62" s="183"/>
      <c r="AB62" s="183"/>
    </row>
    <row r="63" spans="1:29" x14ac:dyDescent="0.2">
      <c r="A63" s="182"/>
    </row>
  </sheetData>
  <mergeCells count="7">
    <mergeCell ref="B58:D58"/>
    <mergeCell ref="C60:C61"/>
    <mergeCell ref="I60:I61"/>
    <mergeCell ref="N60:N61"/>
    <mergeCell ref="D60:D61"/>
    <mergeCell ref="M60:M61"/>
    <mergeCell ref="B60:B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8E0B-5364-EF4C-91E4-65CAF9942696}">
  <dimension ref="B2:B18"/>
  <sheetViews>
    <sheetView workbookViewId="0">
      <selection activeCell="B18" sqref="B18"/>
    </sheetView>
  </sheetViews>
  <sheetFormatPr baseColWidth="10" defaultRowHeight="16" x14ac:dyDescent="0.2"/>
  <cols>
    <col min="2" max="2" width="124.33203125" bestFit="1" customWidth="1"/>
  </cols>
  <sheetData>
    <row r="2" spans="2:2" ht="409.6" x14ac:dyDescent="0.2">
      <c r="B2" s="307" t="s">
        <v>366</v>
      </c>
    </row>
    <row r="3" spans="2:2" x14ac:dyDescent="0.2">
      <c r="B3" s="308"/>
    </row>
    <row r="4" spans="2:2" ht="19" x14ac:dyDescent="0.2">
      <c r="B4" s="308" t="s">
        <v>367</v>
      </c>
    </row>
    <row r="5" spans="2:2" x14ac:dyDescent="0.2">
      <c r="B5" s="309" t="s">
        <v>368</v>
      </c>
    </row>
    <row r="6" spans="2:2" x14ac:dyDescent="0.2">
      <c r="B6" s="309" t="s">
        <v>369</v>
      </c>
    </row>
    <row r="7" spans="2:2" x14ac:dyDescent="0.2">
      <c r="B7" s="309" t="s">
        <v>370</v>
      </c>
    </row>
    <row r="8" spans="2:2" x14ac:dyDescent="0.2">
      <c r="B8" s="309" t="s">
        <v>371</v>
      </c>
    </row>
    <row r="9" spans="2:2" x14ac:dyDescent="0.2">
      <c r="B9" s="309" t="s">
        <v>372</v>
      </c>
    </row>
    <row r="10" spans="2:2" x14ac:dyDescent="0.2">
      <c r="B10" s="309" t="s">
        <v>373</v>
      </c>
    </row>
    <row r="11" spans="2:2" x14ac:dyDescent="0.2">
      <c r="B11" s="241"/>
    </row>
    <row r="15" spans="2:2" ht="19" x14ac:dyDescent="0.2">
      <c r="B15" s="262" t="s">
        <v>374</v>
      </c>
    </row>
    <row r="17" spans="2:2" ht="37" x14ac:dyDescent="0.2">
      <c r="B17" s="264" t="s">
        <v>375</v>
      </c>
    </row>
    <row r="18" spans="2:2" x14ac:dyDescent="0.2">
      <c r="B18" s="263" t="s">
        <v>574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F9F7B-2574-5346-AB73-0B679CE0A66B}">
  <dimension ref="A1:AC66"/>
  <sheetViews>
    <sheetView workbookViewId="0">
      <selection activeCell="B65" sqref="B65"/>
    </sheetView>
  </sheetViews>
  <sheetFormatPr baseColWidth="10" defaultRowHeight="16" x14ac:dyDescent="0.2"/>
  <cols>
    <col min="1" max="1" width="4.33203125" customWidth="1"/>
    <col min="2" max="2" width="26.33203125" customWidth="1"/>
    <col min="3" max="4" width="8.6640625" style="1" customWidth="1"/>
    <col min="5" max="5" width="1.33203125" hidden="1" customWidth="1"/>
    <col min="6" max="6" width="4" hidden="1" customWidth="1"/>
    <col min="7" max="7" width="3.5" hidden="1" customWidth="1"/>
    <col min="8" max="8" width="4.33203125" hidden="1" customWidth="1"/>
    <col min="9" max="9" width="9.6640625" customWidth="1"/>
    <col min="10" max="10" width="4.1640625" hidden="1" customWidth="1"/>
    <col min="11" max="11" width="3.5" hidden="1" customWidth="1"/>
    <col min="12" max="12" width="4.33203125" hidden="1" customWidth="1"/>
    <col min="13" max="13" width="10.1640625" customWidth="1"/>
    <col min="14" max="14" width="8.83203125" hidden="1" customWidth="1"/>
    <col min="15" max="15" width="8.5" hidden="1" customWidth="1"/>
    <col min="16" max="16" width="11" hidden="1" customWidth="1"/>
    <col min="17" max="17" width="32.83203125" hidden="1" customWidth="1"/>
    <col min="18" max="18" width="32.83203125" style="28" customWidth="1"/>
    <col min="19" max="19" width="7.83203125" style="1" customWidth="1"/>
    <col min="20" max="20" width="4.83203125" style="30" hidden="1" customWidth="1"/>
    <col min="21" max="21" width="3.33203125" style="30" hidden="1" customWidth="1"/>
    <col min="22" max="22" width="4.33203125" style="30" hidden="1" customWidth="1"/>
    <col min="23" max="23" width="9.33203125" style="11" customWidth="1"/>
    <col min="24" max="24" width="10.1640625" customWidth="1"/>
    <col min="25" max="25" width="63.6640625" style="31" customWidth="1"/>
    <col min="26" max="26" width="0" hidden="1" customWidth="1"/>
    <col min="27" max="27" width="12.33203125" hidden="1" customWidth="1"/>
  </cols>
  <sheetData>
    <row r="1" spans="1:29" x14ac:dyDescent="0.2">
      <c r="A1" s="182"/>
      <c r="B1" s="182"/>
      <c r="C1" s="199"/>
      <c r="D1" s="199"/>
      <c r="E1" s="182"/>
      <c r="F1" s="183"/>
      <c r="G1" s="183"/>
      <c r="H1" s="183"/>
      <c r="I1" s="183"/>
      <c r="J1" s="183"/>
      <c r="K1" s="183"/>
      <c r="L1" s="183"/>
      <c r="M1" s="183"/>
      <c r="N1" s="183"/>
      <c r="O1" s="183"/>
      <c r="P1" s="183"/>
      <c r="Q1" s="183"/>
      <c r="R1" s="196"/>
      <c r="S1" s="32"/>
      <c r="T1" s="197"/>
      <c r="U1" s="197"/>
      <c r="V1" s="197"/>
      <c r="W1" s="194"/>
      <c r="X1" s="183"/>
      <c r="Y1" s="198"/>
      <c r="Z1" s="183"/>
      <c r="AA1" s="183"/>
      <c r="AB1" s="183"/>
      <c r="AC1" s="183"/>
    </row>
    <row r="2" spans="1:29" ht="76" customHeight="1" x14ac:dyDescent="0.2">
      <c r="A2" s="182"/>
      <c r="B2" s="477" t="s">
        <v>239</v>
      </c>
      <c r="C2" s="220" t="s">
        <v>0</v>
      </c>
      <c r="D2" s="478" t="s">
        <v>1</v>
      </c>
      <c r="E2" s="200"/>
      <c r="F2" s="201"/>
      <c r="G2" s="201"/>
      <c r="H2" s="201"/>
      <c r="I2" s="202" t="s">
        <v>150</v>
      </c>
      <c r="J2" s="201"/>
      <c r="K2" s="201"/>
      <c r="L2" s="201"/>
      <c r="M2" s="202" t="s">
        <v>151</v>
      </c>
      <c r="N2" s="237" t="s">
        <v>152</v>
      </c>
      <c r="O2" s="202" t="s">
        <v>358</v>
      </c>
      <c r="P2" s="204" t="s">
        <v>155</v>
      </c>
      <c r="Q2" s="204" t="s">
        <v>243</v>
      </c>
      <c r="R2" s="204" t="s">
        <v>248</v>
      </c>
      <c r="S2" s="205" t="s">
        <v>345</v>
      </c>
      <c r="T2" s="206"/>
      <c r="U2" s="206"/>
      <c r="V2" s="206"/>
      <c r="W2" s="207" t="s">
        <v>318</v>
      </c>
      <c r="X2" s="204" t="s">
        <v>156</v>
      </c>
      <c r="Y2" s="208" t="s">
        <v>261</v>
      </c>
      <c r="Z2" s="204" t="s">
        <v>251</v>
      </c>
      <c r="AA2" s="204" t="s">
        <v>252</v>
      </c>
      <c r="AB2" s="202" t="s">
        <v>352</v>
      </c>
      <c r="AC2" s="183"/>
    </row>
    <row r="3" spans="1:29" ht="17" x14ac:dyDescent="0.2">
      <c r="A3" s="182"/>
      <c r="B3" s="47" t="s">
        <v>2</v>
      </c>
      <c r="C3" s="48" t="s">
        <v>3</v>
      </c>
      <c r="D3" s="49" t="s">
        <v>3</v>
      </c>
      <c r="E3" s="50"/>
      <c r="F3" s="51">
        <v>2</v>
      </c>
      <c r="G3" s="51">
        <v>2</v>
      </c>
      <c r="H3" s="51">
        <v>18</v>
      </c>
      <c r="I3" s="73">
        <f>F3+(G3/4)+(H3/160)</f>
        <v>2.6124999999999998</v>
      </c>
      <c r="J3" s="74">
        <v>2</v>
      </c>
      <c r="K3" s="74">
        <v>2</v>
      </c>
      <c r="L3" s="74">
        <v>18</v>
      </c>
      <c r="M3" s="75">
        <f>J3+(K3/4)+(L3/160)</f>
        <v>2.6124999999999998</v>
      </c>
      <c r="N3" s="75">
        <f>I3/M3*100-100</f>
        <v>0</v>
      </c>
      <c r="O3" s="247">
        <f>ROUND(DEGREES((ACOS(SQRT(M3)/SQRT(I3))/2)),1)</f>
        <v>0</v>
      </c>
      <c r="P3" s="74"/>
      <c r="Q3" s="74"/>
      <c r="R3" s="76" t="s">
        <v>249</v>
      </c>
      <c r="S3" s="77"/>
      <c r="T3" s="78"/>
      <c r="U3" s="78"/>
      <c r="V3" s="78"/>
      <c r="W3" s="75">
        <v>1.68</v>
      </c>
      <c r="X3" s="74" t="s">
        <v>316</v>
      </c>
      <c r="Y3" s="79" t="s">
        <v>250</v>
      </c>
      <c r="Z3" s="74" t="s">
        <v>253</v>
      </c>
      <c r="AA3" s="74" t="s">
        <v>254</v>
      </c>
      <c r="AB3" s="80" t="s">
        <v>256</v>
      </c>
      <c r="AC3" s="183"/>
    </row>
    <row r="4" spans="1:29" ht="17" x14ac:dyDescent="0.2">
      <c r="A4" s="182"/>
      <c r="B4" s="57" t="s">
        <v>4</v>
      </c>
      <c r="C4" s="58" t="s">
        <v>6</v>
      </c>
      <c r="D4" s="59" t="s">
        <v>5</v>
      </c>
      <c r="E4" s="60"/>
      <c r="F4" s="61">
        <v>1</v>
      </c>
      <c r="G4" s="61">
        <v>3</v>
      </c>
      <c r="H4" s="61">
        <v>18</v>
      </c>
      <c r="I4" s="81">
        <f t="shared" ref="I4:I61" si="0">F4+(G4/4)+(H4/160)</f>
        <v>1.8625</v>
      </c>
      <c r="J4" s="82">
        <v>1</v>
      </c>
      <c r="K4" s="82">
        <v>3</v>
      </c>
      <c r="L4" s="82">
        <v>5</v>
      </c>
      <c r="M4" s="83">
        <f t="shared" ref="M4:M61" si="1">J4+(K4/4)+(L4/160)</f>
        <v>1.78125</v>
      </c>
      <c r="N4" s="83">
        <f t="shared" ref="N4:N60" si="2">I4/M4*100-100</f>
        <v>4.5614035087719174</v>
      </c>
      <c r="O4" s="251">
        <f t="shared" ref="O4:O60" si="3">ROUND(DEGREES((ACOS(SQRT(M4)/SQRT(I4))/2)),1)</f>
        <v>6</v>
      </c>
      <c r="P4" s="82"/>
      <c r="Q4" s="82"/>
      <c r="R4" s="84" t="s">
        <v>260</v>
      </c>
      <c r="S4" s="85"/>
      <c r="T4" s="86"/>
      <c r="U4" s="86"/>
      <c r="V4" s="86"/>
      <c r="W4" s="83"/>
      <c r="X4" s="82"/>
      <c r="Y4" s="87" t="s">
        <v>255</v>
      </c>
      <c r="Z4" s="82" t="s">
        <v>257</v>
      </c>
      <c r="AA4" s="82" t="s">
        <v>258</v>
      </c>
      <c r="AB4" s="88" t="s">
        <v>257</v>
      </c>
      <c r="AC4" s="183"/>
    </row>
    <row r="5" spans="1:29" ht="34" x14ac:dyDescent="0.2">
      <c r="A5" s="182"/>
      <c r="B5" s="34" t="s">
        <v>200</v>
      </c>
      <c r="C5" s="35" t="s">
        <v>7</v>
      </c>
      <c r="D5" s="36" t="s">
        <v>8</v>
      </c>
      <c r="E5" s="37"/>
      <c r="F5" s="38">
        <v>9</v>
      </c>
      <c r="G5" s="38">
        <v>2</v>
      </c>
      <c r="H5" s="38">
        <v>26</v>
      </c>
      <c r="I5" s="92">
        <f t="shared" si="0"/>
        <v>9.6624999999999996</v>
      </c>
      <c r="J5" s="93">
        <v>9</v>
      </c>
      <c r="K5" s="93">
        <v>1</v>
      </c>
      <c r="L5" s="93">
        <v>0</v>
      </c>
      <c r="M5" s="94">
        <f t="shared" si="1"/>
        <v>9.25</v>
      </c>
      <c r="N5" s="94">
        <f t="shared" si="2"/>
        <v>4.4594594594594525</v>
      </c>
      <c r="O5" s="248">
        <f t="shared" si="3"/>
        <v>6</v>
      </c>
      <c r="P5" s="93">
        <v>45</v>
      </c>
      <c r="Q5" s="93" t="s">
        <v>244</v>
      </c>
      <c r="R5" s="134" t="s">
        <v>259</v>
      </c>
      <c r="S5" s="135" t="s">
        <v>245</v>
      </c>
      <c r="T5" s="136" t="s">
        <v>205</v>
      </c>
      <c r="U5" s="136" t="s">
        <v>206</v>
      </c>
      <c r="V5" s="136" t="s">
        <v>207</v>
      </c>
      <c r="W5" s="94">
        <v>8.8000000000000007</v>
      </c>
      <c r="X5" s="93" t="s">
        <v>194</v>
      </c>
      <c r="Y5" s="89" t="s">
        <v>317</v>
      </c>
      <c r="Z5" s="93" t="s">
        <v>253</v>
      </c>
      <c r="AA5" s="93" t="s">
        <v>266</v>
      </c>
      <c r="AB5" s="129" t="s">
        <v>253</v>
      </c>
      <c r="AC5" s="183"/>
    </row>
    <row r="6" spans="1:29" ht="34" x14ac:dyDescent="0.2">
      <c r="A6" s="182"/>
      <c r="B6" s="137" t="s">
        <v>9</v>
      </c>
      <c r="C6" s="138" t="s">
        <v>10</v>
      </c>
      <c r="D6" s="139" t="s">
        <v>11</v>
      </c>
      <c r="E6" s="140"/>
      <c r="F6" s="141">
        <v>1</v>
      </c>
      <c r="G6" s="141">
        <v>2</v>
      </c>
      <c r="H6" s="141">
        <v>39</v>
      </c>
      <c r="I6" s="142">
        <f t="shared" si="0"/>
        <v>1.7437499999999999</v>
      </c>
      <c r="J6" s="143">
        <v>1</v>
      </c>
      <c r="K6" s="143">
        <v>2</v>
      </c>
      <c r="L6" s="143">
        <v>33</v>
      </c>
      <c r="M6" s="144">
        <f t="shared" si="1"/>
        <v>1.70625</v>
      </c>
      <c r="N6" s="144">
        <f t="shared" si="2"/>
        <v>2.19780219780219</v>
      </c>
      <c r="O6" s="249">
        <f t="shared" si="3"/>
        <v>4.2</v>
      </c>
      <c r="P6" s="143">
        <v>29</v>
      </c>
      <c r="Q6" s="143" t="s">
        <v>201</v>
      </c>
      <c r="R6" s="145"/>
      <c r="S6" s="146" t="s">
        <v>202</v>
      </c>
      <c r="T6" s="147" t="s">
        <v>208</v>
      </c>
      <c r="U6" s="147" t="s">
        <v>208</v>
      </c>
      <c r="V6" s="147" t="s">
        <v>209</v>
      </c>
      <c r="W6" s="144">
        <f t="shared" ref="W6:W60" si="4">T6+(U6/4)+(V6/160)</f>
        <v>1.4624999999999999</v>
      </c>
      <c r="X6" s="143" t="s">
        <v>184</v>
      </c>
      <c r="Y6" s="90" t="s">
        <v>262</v>
      </c>
      <c r="Z6" s="143" t="s">
        <v>267</v>
      </c>
      <c r="AA6" s="143" t="s">
        <v>267</v>
      </c>
      <c r="AB6" s="148" t="s">
        <v>305</v>
      </c>
      <c r="AC6" s="183"/>
    </row>
    <row r="7" spans="1:29" ht="17" x14ac:dyDescent="0.2">
      <c r="A7" s="182"/>
      <c r="B7" s="34" t="s">
        <v>12</v>
      </c>
      <c r="C7" s="35" t="s">
        <v>13</v>
      </c>
      <c r="D7" s="36" t="s">
        <v>14</v>
      </c>
      <c r="E7" s="37"/>
      <c r="F7" s="38">
        <v>22</v>
      </c>
      <c r="G7" s="38">
        <v>0</v>
      </c>
      <c r="H7" s="38">
        <v>35</v>
      </c>
      <c r="I7" s="92">
        <f t="shared" si="0"/>
        <v>22.21875</v>
      </c>
      <c r="J7" s="93">
        <v>21</v>
      </c>
      <c r="K7" s="93">
        <v>3</v>
      </c>
      <c r="L7" s="93">
        <v>23</v>
      </c>
      <c r="M7" s="94">
        <f t="shared" si="1"/>
        <v>21.893750000000001</v>
      </c>
      <c r="N7" s="94">
        <f t="shared" si="2"/>
        <v>1.4844419069369081</v>
      </c>
      <c r="O7" s="248">
        <f t="shared" si="3"/>
        <v>3.5</v>
      </c>
      <c r="P7" s="149">
        <v>31</v>
      </c>
      <c r="Q7" s="149" t="s">
        <v>12</v>
      </c>
      <c r="R7" s="149"/>
      <c r="S7" s="135" t="s">
        <v>159</v>
      </c>
      <c r="T7" s="150" t="s">
        <v>210</v>
      </c>
      <c r="U7" s="150" t="s">
        <v>206</v>
      </c>
      <c r="V7" s="150" t="s">
        <v>211</v>
      </c>
      <c r="W7" s="94">
        <f t="shared" si="4"/>
        <v>21.625</v>
      </c>
      <c r="X7" s="93" t="s">
        <v>184</v>
      </c>
      <c r="Y7" s="89" t="s">
        <v>263</v>
      </c>
      <c r="Z7" s="93" t="s">
        <v>253</v>
      </c>
      <c r="AA7" s="93" t="s">
        <v>266</v>
      </c>
      <c r="AB7" s="129" t="s">
        <v>253</v>
      </c>
      <c r="AC7" s="183"/>
    </row>
    <row r="8" spans="1:29" ht="19" x14ac:dyDescent="0.2">
      <c r="A8" s="182"/>
      <c r="B8" s="34" t="s">
        <v>15</v>
      </c>
      <c r="C8" s="35" t="s">
        <v>16</v>
      </c>
      <c r="D8" s="36" t="s">
        <v>17</v>
      </c>
      <c r="E8" s="37"/>
      <c r="F8" s="38">
        <v>0</v>
      </c>
      <c r="G8" s="38">
        <v>1</v>
      </c>
      <c r="H8" s="38">
        <v>34</v>
      </c>
      <c r="I8" s="92">
        <f t="shared" si="0"/>
        <v>0.46250000000000002</v>
      </c>
      <c r="J8" s="93">
        <v>0</v>
      </c>
      <c r="K8" s="93">
        <v>1</v>
      </c>
      <c r="L8" s="93">
        <v>34</v>
      </c>
      <c r="M8" s="94">
        <f t="shared" si="1"/>
        <v>0.46250000000000002</v>
      </c>
      <c r="N8" s="94">
        <f t="shared" si="2"/>
        <v>0</v>
      </c>
      <c r="O8" s="248">
        <f t="shared" si="3"/>
        <v>0</v>
      </c>
      <c r="P8" s="93"/>
      <c r="Q8" s="93"/>
      <c r="R8" s="134"/>
      <c r="S8" s="135"/>
      <c r="T8" s="136"/>
      <c r="U8" s="136"/>
      <c r="V8" s="136"/>
      <c r="W8" s="94"/>
      <c r="X8" s="93"/>
      <c r="Y8" s="91" t="s">
        <v>353</v>
      </c>
      <c r="Z8" s="93"/>
      <c r="AA8" s="93"/>
      <c r="AB8" s="129" t="s">
        <v>253</v>
      </c>
      <c r="AC8" s="183"/>
    </row>
    <row r="9" spans="1:29" ht="17" x14ac:dyDescent="0.2">
      <c r="A9" s="182"/>
      <c r="B9" s="34" t="s">
        <v>18</v>
      </c>
      <c r="C9" s="35" t="s">
        <v>19</v>
      </c>
      <c r="D9" s="36" t="s">
        <v>20</v>
      </c>
      <c r="E9" s="37"/>
      <c r="F9" s="38">
        <v>18</v>
      </c>
      <c r="G9" s="38">
        <v>3</v>
      </c>
      <c r="H9" s="38">
        <v>25</v>
      </c>
      <c r="I9" s="92">
        <f t="shared" si="0"/>
        <v>18.90625</v>
      </c>
      <c r="J9" s="93">
        <v>18</v>
      </c>
      <c r="K9" s="93">
        <v>1</v>
      </c>
      <c r="L9" s="93">
        <v>5</v>
      </c>
      <c r="M9" s="94">
        <f t="shared" si="1"/>
        <v>18.28125</v>
      </c>
      <c r="N9" s="94">
        <f t="shared" si="2"/>
        <v>3.4188034188034351</v>
      </c>
      <c r="O9" s="248">
        <f t="shared" si="3"/>
        <v>5.2</v>
      </c>
      <c r="P9" s="149">
        <v>32</v>
      </c>
      <c r="Q9" s="149" t="s">
        <v>157</v>
      </c>
      <c r="R9" s="149"/>
      <c r="S9" s="135" t="s">
        <v>158</v>
      </c>
      <c r="T9" s="150" t="s">
        <v>212</v>
      </c>
      <c r="U9" s="150" t="s">
        <v>213</v>
      </c>
      <c r="V9" s="150" t="s">
        <v>214</v>
      </c>
      <c r="W9" s="94">
        <f t="shared" si="4"/>
        <v>19.024999999999999</v>
      </c>
      <c r="X9" s="93" t="s">
        <v>184</v>
      </c>
      <c r="Y9" s="89" t="s">
        <v>263</v>
      </c>
      <c r="Z9" s="93" t="s">
        <v>253</v>
      </c>
      <c r="AA9" s="93" t="s">
        <v>253</v>
      </c>
      <c r="AB9" s="129" t="s">
        <v>253</v>
      </c>
      <c r="AC9" s="183"/>
    </row>
    <row r="10" spans="1:29" ht="34" x14ac:dyDescent="0.2">
      <c r="A10" s="182"/>
      <c r="B10" s="34" t="s">
        <v>21</v>
      </c>
      <c r="C10" s="35" t="s">
        <v>22</v>
      </c>
      <c r="D10" s="36" t="s">
        <v>23</v>
      </c>
      <c r="E10" s="37"/>
      <c r="F10" s="38">
        <v>21</v>
      </c>
      <c r="G10" s="38">
        <v>0</v>
      </c>
      <c r="H10" s="38">
        <v>12</v>
      </c>
      <c r="I10" s="92">
        <f t="shared" si="0"/>
        <v>21.074999999999999</v>
      </c>
      <c r="J10" s="93">
        <v>20</v>
      </c>
      <c r="K10" s="93">
        <v>2</v>
      </c>
      <c r="L10" s="93">
        <v>16</v>
      </c>
      <c r="M10" s="94">
        <f t="shared" si="1"/>
        <v>20.6</v>
      </c>
      <c r="N10" s="94">
        <f t="shared" si="2"/>
        <v>2.3058252427184271</v>
      </c>
      <c r="O10" s="248">
        <f t="shared" si="3"/>
        <v>4.3</v>
      </c>
      <c r="P10" s="151">
        <v>36</v>
      </c>
      <c r="Q10" s="128" t="s">
        <v>195</v>
      </c>
      <c r="R10" s="152" t="s">
        <v>319</v>
      </c>
      <c r="S10" s="126" t="s">
        <v>320</v>
      </c>
      <c r="T10" s="153">
        <v>23</v>
      </c>
      <c r="U10" s="153">
        <v>2</v>
      </c>
      <c r="V10" s="153">
        <v>26</v>
      </c>
      <c r="W10" s="94">
        <f t="shared" si="4"/>
        <v>23.662500000000001</v>
      </c>
      <c r="X10" s="128" t="s">
        <v>184</v>
      </c>
      <c r="Y10" s="89" t="s">
        <v>264</v>
      </c>
      <c r="Z10" s="93" t="s">
        <v>253</v>
      </c>
      <c r="AA10" s="93" t="s">
        <v>253</v>
      </c>
      <c r="AB10" s="129" t="s">
        <v>253</v>
      </c>
      <c r="AC10" s="183"/>
    </row>
    <row r="11" spans="1:29" ht="17" x14ac:dyDescent="0.2">
      <c r="A11" s="182"/>
      <c r="B11" s="52" t="s">
        <v>24</v>
      </c>
      <c r="C11" s="53" t="s">
        <v>25</v>
      </c>
      <c r="D11" s="54" t="s">
        <v>26</v>
      </c>
      <c r="E11" s="55"/>
      <c r="F11" s="56">
        <v>2</v>
      </c>
      <c r="G11" s="56">
        <v>2</v>
      </c>
      <c r="H11" s="56">
        <v>35</v>
      </c>
      <c r="I11" s="98">
        <f t="shared" si="0"/>
        <v>2.71875</v>
      </c>
      <c r="J11" s="99">
        <v>2</v>
      </c>
      <c r="K11" s="99">
        <v>2</v>
      </c>
      <c r="L11" s="99">
        <v>11</v>
      </c>
      <c r="M11" s="100">
        <f t="shared" si="1"/>
        <v>2.5687500000000001</v>
      </c>
      <c r="N11" s="100">
        <f t="shared" si="2"/>
        <v>5.8394160583941499</v>
      </c>
      <c r="O11" s="247">
        <f t="shared" si="3"/>
        <v>6.8</v>
      </c>
      <c r="P11" s="99"/>
      <c r="Q11" s="99"/>
      <c r="R11" s="108" t="s">
        <v>265</v>
      </c>
      <c r="S11" s="154" t="s">
        <v>321</v>
      </c>
      <c r="T11" s="155">
        <v>0</v>
      </c>
      <c r="U11" s="155">
        <v>3</v>
      </c>
      <c r="V11" s="155">
        <v>34</v>
      </c>
      <c r="W11" s="100">
        <f t="shared" si="4"/>
        <v>0.96250000000000002</v>
      </c>
      <c r="X11" s="99" t="s">
        <v>323</v>
      </c>
      <c r="Y11" s="95" t="s">
        <v>322</v>
      </c>
      <c r="Z11" s="99" t="s">
        <v>305</v>
      </c>
      <c r="AA11" s="99" t="s">
        <v>267</v>
      </c>
      <c r="AB11" s="109" t="s">
        <v>256</v>
      </c>
      <c r="AC11" s="183"/>
    </row>
    <row r="12" spans="1:29" ht="17" x14ac:dyDescent="0.2">
      <c r="A12" s="182"/>
      <c r="B12" s="34" t="s">
        <v>27</v>
      </c>
      <c r="C12" s="35" t="s">
        <v>28</v>
      </c>
      <c r="D12" s="36" t="s">
        <v>29</v>
      </c>
      <c r="E12" s="37"/>
      <c r="F12" s="38">
        <v>13</v>
      </c>
      <c r="G12" s="38">
        <v>2</v>
      </c>
      <c r="H12" s="38">
        <v>6</v>
      </c>
      <c r="I12" s="92">
        <f t="shared" si="0"/>
        <v>13.5375</v>
      </c>
      <c r="J12" s="93">
        <v>12</v>
      </c>
      <c r="K12" s="93">
        <v>3</v>
      </c>
      <c r="L12" s="93">
        <v>34</v>
      </c>
      <c r="M12" s="94">
        <f t="shared" si="1"/>
        <v>12.9625</v>
      </c>
      <c r="N12" s="94">
        <f t="shared" si="2"/>
        <v>4.4358727097396127</v>
      </c>
      <c r="O12" s="248">
        <f t="shared" si="3"/>
        <v>5.9</v>
      </c>
      <c r="P12" s="93">
        <v>28</v>
      </c>
      <c r="Q12" s="93" t="s">
        <v>27</v>
      </c>
      <c r="R12" s="134" t="s">
        <v>269</v>
      </c>
      <c r="S12" s="135" t="s">
        <v>160</v>
      </c>
      <c r="T12" s="136" t="s">
        <v>205</v>
      </c>
      <c r="U12" s="136" t="s">
        <v>206</v>
      </c>
      <c r="V12" s="136" t="s">
        <v>207</v>
      </c>
      <c r="W12" s="94">
        <f t="shared" si="4"/>
        <v>11.543749999999999</v>
      </c>
      <c r="X12" s="93" t="s">
        <v>184</v>
      </c>
      <c r="Y12" s="89" t="s">
        <v>263</v>
      </c>
      <c r="Z12" s="93" t="s">
        <v>253</v>
      </c>
      <c r="AA12" s="93" t="s">
        <v>253</v>
      </c>
      <c r="AB12" s="129" t="s">
        <v>253</v>
      </c>
      <c r="AC12" s="183"/>
    </row>
    <row r="13" spans="1:29" ht="17" x14ac:dyDescent="0.2">
      <c r="A13" s="182"/>
      <c r="B13" s="34" t="s">
        <v>30</v>
      </c>
      <c r="C13" s="35" t="s">
        <v>31</v>
      </c>
      <c r="D13" s="36" t="s">
        <v>32</v>
      </c>
      <c r="E13" s="37"/>
      <c r="F13" s="38">
        <v>21</v>
      </c>
      <c r="G13" s="38">
        <v>2</v>
      </c>
      <c r="H13" s="38">
        <v>32</v>
      </c>
      <c r="I13" s="92">
        <f t="shared" si="0"/>
        <v>21.7</v>
      </c>
      <c r="J13" s="93">
        <v>21</v>
      </c>
      <c r="K13" s="93">
        <v>1</v>
      </c>
      <c r="L13" s="93">
        <v>2</v>
      </c>
      <c r="M13" s="94">
        <f t="shared" si="1"/>
        <v>21.262499999999999</v>
      </c>
      <c r="N13" s="94">
        <f t="shared" si="2"/>
        <v>2.0576131687242878</v>
      </c>
      <c r="O13" s="248">
        <f t="shared" si="3"/>
        <v>4.0999999999999996</v>
      </c>
      <c r="P13" s="93">
        <v>39</v>
      </c>
      <c r="Q13" s="93" t="s">
        <v>161</v>
      </c>
      <c r="R13" s="134" t="s">
        <v>270</v>
      </c>
      <c r="S13" s="135" t="s">
        <v>162</v>
      </c>
      <c r="T13" s="136" t="s">
        <v>217</v>
      </c>
      <c r="U13" s="136" t="s">
        <v>218</v>
      </c>
      <c r="V13" s="136" t="s">
        <v>211</v>
      </c>
      <c r="W13" s="94">
        <f t="shared" si="4"/>
        <v>28.875</v>
      </c>
      <c r="X13" s="93" t="s">
        <v>184</v>
      </c>
      <c r="Y13" s="89" t="s">
        <v>271</v>
      </c>
      <c r="Z13" s="93" t="s">
        <v>253</v>
      </c>
      <c r="AA13" s="93" t="s">
        <v>272</v>
      </c>
      <c r="AB13" s="129" t="s">
        <v>253</v>
      </c>
      <c r="AC13" s="183"/>
    </row>
    <row r="14" spans="1:29" ht="17" x14ac:dyDescent="0.2">
      <c r="A14" s="182"/>
      <c r="B14" s="137" t="s">
        <v>33</v>
      </c>
      <c r="C14" s="138" t="s">
        <v>34</v>
      </c>
      <c r="D14" s="139" t="s">
        <v>35</v>
      </c>
      <c r="E14" s="140"/>
      <c r="F14" s="141">
        <v>12</v>
      </c>
      <c r="G14" s="141">
        <v>0</v>
      </c>
      <c r="H14" s="141">
        <v>32</v>
      </c>
      <c r="I14" s="142">
        <f t="shared" si="0"/>
        <v>12.2</v>
      </c>
      <c r="J14" s="143">
        <v>12</v>
      </c>
      <c r="K14" s="143">
        <v>0</v>
      </c>
      <c r="L14" s="143">
        <v>8</v>
      </c>
      <c r="M14" s="144">
        <f t="shared" si="1"/>
        <v>12.05</v>
      </c>
      <c r="N14" s="144">
        <f t="shared" si="2"/>
        <v>1.2448132780082943</v>
      </c>
      <c r="O14" s="249">
        <f t="shared" si="3"/>
        <v>3.2</v>
      </c>
      <c r="P14" s="143"/>
      <c r="Q14" s="143"/>
      <c r="R14" s="145" t="s">
        <v>273</v>
      </c>
      <c r="S14" s="146" t="s">
        <v>324</v>
      </c>
      <c r="T14" s="156">
        <v>9</v>
      </c>
      <c r="U14" s="156">
        <v>3</v>
      </c>
      <c r="V14" s="156">
        <v>6</v>
      </c>
      <c r="W14" s="144">
        <f t="shared" si="4"/>
        <v>9.7874999999999996</v>
      </c>
      <c r="X14" s="143" t="s">
        <v>184</v>
      </c>
      <c r="Y14" s="90" t="s">
        <v>274</v>
      </c>
      <c r="Z14" s="143" t="s">
        <v>257</v>
      </c>
      <c r="AA14" s="143" t="s">
        <v>268</v>
      </c>
      <c r="AB14" s="148" t="s">
        <v>267</v>
      </c>
      <c r="AC14" s="183"/>
    </row>
    <row r="15" spans="1:29" ht="19" x14ac:dyDescent="0.2">
      <c r="A15" s="182"/>
      <c r="B15" s="137" t="s">
        <v>36</v>
      </c>
      <c r="C15" s="138" t="s">
        <v>37</v>
      </c>
      <c r="D15" s="139" t="s">
        <v>38</v>
      </c>
      <c r="E15" s="140"/>
      <c r="F15" s="141">
        <v>0</v>
      </c>
      <c r="G15" s="141">
        <v>0</v>
      </c>
      <c r="H15" s="141">
        <v>36</v>
      </c>
      <c r="I15" s="142">
        <f t="shared" si="0"/>
        <v>0.22500000000000001</v>
      </c>
      <c r="J15" s="143">
        <v>0</v>
      </c>
      <c r="K15" s="143">
        <v>0</v>
      </c>
      <c r="L15" s="143">
        <v>36</v>
      </c>
      <c r="M15" s="144">
        <f t="shared" si="1"/>
        <v>0.22500000000000001</v>
      </c>
      <c r="N15" s="144">
        <f t="shared" si="2"/>
        <v>0</v>
      </c>
      <c r="O15" s="249">
        <f t="shared" si="3"/>
        <v>0</v>
      </c>
      <c r="P15" s="143"/>
      <c r="Q15" s="143"/>
      <c r="R15" s="145"/>
      <c r="S15" s="146"/>
      <c r="T15" s="147"/>
      <c r="U15" s="147"/>
      <c r="V15" s="147"/>
      <c r="W15" s="144">
        <f t="shared" si="4"/>
        <v>0</v>
      </c>
      <c r="X15" s="143"/>
      <c r="Y15" s="96"/>
      <c r="Z15" s="143"/>
      <c r="AA15" s="143"/>
      <c r="AB15" s="148"/>
      <c r="AC15" s="183"/>
    </row>
    <row r="16" spans="1:29" ht="34" x14ac:dyDescent="0.2">
      <c r="A16" s="182"/>
      <c r="B16" s="137" t="s">
        <v>39</v>
      </c>
      <c r="C16" s="138" t="s">
        <v>40</v>
      </c>
      <c r="D16" s="139" t="s">
        <v>41</v>
      </c>
      <c r="E16" s="140"/>
      <c r="F16" s="141">
        <v>7</v>
      </c>
      <c r="G16" s="141">
        <v>0</v>
      </c>
      <c r="H16" s="141">
        <v>7</v>
      </c>
      <c r="I16" s="142">
        <f t="shared" si="0"/>
        <v>7.0437500000000002</v>
      </c>
      <c r="J16" s="143">
        <v>6</v>
      </c>
      <c r="K16" s="143">
        <v>3</v>
      </c>
      <c r="L16" s="143">
        <v>5</v>
      </c>
      <c r="M16" s="144">
        <f t="shared" si="1"/>
        <v>6.78125</v>
      </c>
      <c r="N16" s="144">
        <f t="shared" si="2"/>
        <v>3.8709677419354875</v>
      </c>
      <c r="O16" s="249">
        <f t="shared" si="3"/>
        <v>5.6</v>
      </c>
      <c r="P16" s="143"/>
      <c r="Q16" s="143"/>
      <c r="R16" s="145" t="s">
        <v>275</v>
      </c>
      <c r="S16" s="146" t="s">
        <v>325</v>
      </c>
      <c r="T16" s="156">
        <v>28</v>
      </c>
      <c r="U16" s="156">
        <v>3</v>
      </c>
      <c r="V16" s="156">
        <v>30</v>
      </c>
      <c r="W16" s="144">
        <f t="shared" si="4"/>
        <v>28.9375</v>
      </c>
      <c r="X16" s="143" t="s">
        <v>184</v>
      </c>
      <c r="Y16" s="90" t="s">
        <v>276</v>
      </c>
      <c r="Z16" s="143"/>
      <c r="AA16" s="143"/>
      <c r="AB16" s="148" t="s">
        <v>267</v>
      </c>
      <c r="AC16" s="183"/>
    </row>
    <row r="17" spans="1:29" ht="17" x14ac:dyDescent="0.2">
      <c r="A17" s="182"/>
      <c r="B17" s="137" t="s">
        <v>42</v>
      </c>
      <c r="C17" s="138" t="s">
        <v>43</v>
      </c>
      <c r="D17" s="139" t="s">
        <v>44</v>
      </c>
      <c r="E17" s="140"/>
      <c r="F17" s="141">
        <v>24</v>
      </c>
      <c r="G17" s="141">
        <v>1</v>
      </c>
      <c r="H17" s="141">
        <v>39</v>
      </c>
      <c r="I17" s="142">
        <f t="shared" si="0"/>
        <v>24.493749999999999</v>
      </c>
      <c r="J17" s="143">
        <v>24</v>
      </c>
      <c r="K17" s="143">
        <v>1</v>
      </c>
      <c r="L17" s="143">
        <v>4</v>
      </c>
      <c r="M17" s="144">
        <f t="shared" si="1"/>
        <v>24.274999999999999</v>
      </c>
      <c r="N17" s="144">
        <f t="shared" si="2"/>
        <v>0.90113285272914823</v>
      </c>
      <c r="O17" s="249">
        <f t="shared" si="3"/>
        <v>2.7</v>
      </c>
      <c r="P17" s="143"/>
      <c r="Q17" s="143"/>
      <c r="R17" s="145" t="s">
        <v>277</v>
      </c>
      <c r="S17" s="146" t="s">
        <v>326</v>
      </c>
      <c r="T17" s="156">
        <v>22</v>
      </c>
      <c r="U17" s="156">
        <v>2</v>
      </c>
      <c r="V17" s="156">
        <v>34</v>
      </c>
      <c r="W17" s="144">
        <f t="shared" si="4"/>
        <v>22.712499999999999</v>
      </c>
      <c r="X17" s="143"/>
      <c r="Y17" s="90" t="s">
        <v>274</v>
      </c>
      <c r="Z17" s="143"/>
      <c r="AA17" s="143"/>
      <c r="AB17" s="148" t="s">
        <v>305</v>
      </c>
      <c r="AC17" s="183"/>
    </row>
    <row r="18" spans="1:29" ht="17" x14ac:dyDescent="0.2">
      <c r="A18" s="182"/>
      <c r="B18" s="39" t="s">
        <v>45</v>
      </c>
      <c r="C18" s="40" t="s">
        <v>46</v>
      </c>
      <c r="D18" s="41" t="s">
        <v>47</v>
      </c>
      <c r="E18" s="37"/>
      <c r="F18" s="38">
        <v>18</v>
      </c>
      <c r="G18" s="38">
        <v>2</v>
      </c>
      <c r="H18" s="38">
        <v>3</v>
      </c>
      <c r="I18" s="92">
        <f t="shared" si="0"/>
        <v>18.518750000000001</v>
      </c>
      <c r="J18" s="93">
        <v>18</v>
      </c>
      <c r="K18" s="93">
        <v>1</v>
      </c>
      <c r="L18" s="93">
        <v>20</v>
      </c>
      <c r="M18" s="94">
        <f t="shared" si="1"/>
        <v>18.375</v>
      </c>
      <c r="N18" s="94">
        <f t="shared" si="2"/>
        <v>0.78231292517007489</v>
      </c>
      <c r="O18" s="248">
        <f t="shared" si="3"/>
        <v>2.5</v>
      </c>
      <c r="P18" s="124">
        <v>405</v>
      </c>
      <c r="Q18" s="125" t="s">
        <v>220</v>
      </c>
      <c r="R18" s="152" t="s">
        <v>327</v>
      </c>
      <c r="S18" s="126" t="s">
        <v>221</v>
      </c>
      <c r="T18" s="127" t="s">
        <v>222</v>
      </c>
      <c r="U18" s="127" t="s">
        <v>213</v>
      </c>
      <c r="V18" s="127" t="s">
        <v>223</v>
      </c>
      <c r="W18" s="94">
        <f t="shared" si="4"/>
        <v>18.037500000000001</v>
      </c>
      <c r="X18" s="128" t="s">
        <v>184</v>
      </c>
      <c r="Y18" s="89" t="s">
        <v>263</v>
      </c>
      <c r="Z18" s="93" t="s">
        <v>253</v>
      </c>
      <c r="AA18" s="93" t="s">
        <v>266</v>
      </c>
      <c r="AB18" s="129" t="s">
        <v>253</v>
      </c>
      <c r="AC18" s="183"/>
    </row>
    <row r="19" spans="1:29" ht="37" x14ac:dyDescent="0.2">
      <c r="A19" s="182"/>
      <c r="B19" s="42" t="s">
        <v>48</v>
      </c>
      <c r="C19" s="43" t="s">
        <v>49</v>
      </c>
      <c r="D19" s="44" t="s">
        <v>50</v>
      </c>
      <c r="E19" s="37"/>
      <c r="F19" s="38">
        <v>23</v>
      </c>
      <c r="G19" s="38">
        <v>3</v>
      </c>
      <c r="H19" s="38">
        <v>0</v>
      </c>
      <c r="I19" s="92">
        <f t="shared" si="0"/>
        <v>23.75</v>
      </c>
      <c r="J19" s="93">
        <v>23</v>
      </c>
      <c r="K19" s="93">
        <v>2</v>
      </c>
      <c r="L19" s="93">
        <v>0</v>
      </c>
      <c r="M19" s="94">
        <f t="shared" si="1"/>
        <v>23.5</v>
      </c>
      <c r="N19" s="94">
        <f t="shared" si="2"/>
        <v>1.0638297872340559</v>
      </c>
      <c r="O19" s="248">
        <f t="shared" si="3"/>
        <v>2.9</v>
      </c>
      <c r="P19" s="149">
        <v>41</v>
      </c>
      <c r="Q19" s="125" t="s">
        <v>183</v>
      </c>
      <c r="R19" s="152" t="s">
        <v>328</v>
      </c>
      <c r="S19" s="126" t="s">
        <v>163</v>
      </c>
      <c r="T19" s="127" t="s">
        <v>224</v>
      </c>
      <c r="U19" s="127" t="s">
        <v>208</v>
      </c>
      <c r="V19" s="127" t="s">
        <v>219</v>
      </c>
      <c r="W19" s="94">
        <f t="shared" si="4"/>
        <v>23.356249999999999</v>
      </c>
      <c r="X19" s="93"/>
      <c r="Y19" s="89" t="s">
        <v>263</v>
      </c>
      <c r="Z19" s="93" t="s">
        <v>253</v>
      </c>
      <c r="AA19" s="93" t="s">
        <v>266</v>
      </c>
      <c r="AB19" s="129" t="s">
        <v>253</v>
      </c>
      <c r="AC19" s="183"/>
    </row>
    <row r="20" spans="1:29" ht="34" x14ac:dyDescent="0.2">
      <c r="A20" s="182"/>
      <c r="B20" s="34" t="s">
        <v>51</v>
      </c>
      <c r="C20" s="35" t="s">
        <v>52</v>
      </c>
      <c r="D20" s="36" t="s">
        <v>53</v>
      </c>
      <c r="E20" s="37"/>
      <c r="F20" s="38">
        <v>10</v>
      </c>
      <c r="G20" s="38">
        <v>3</v>
      </c>
      <c r="H20" s="38">
        <v>14</v>
      </c>
      <c r="I20" s="92">
        <f t="shared" si="0"/>
        <v>10.8375</v>
      </c>
      <c r="J20" s="93">
        <v>10</v>
      </c>
      <c r="K20" s="93">
        <v>0</v>
      </c>
      <c r="L20" s="93">
        <v>24</v>
      </c>
      <c r="M20" s="94">
        <f t="shared" si="1"/>
        <v>10.15</v>
      </c>
      <c r="N20" s="94">
        <f t="shared" si="2"/>
        <v>6.7733990147783203</v>
      </c>
      <c r="O20" s="248">
        <f t="shared" si="3"/>
        <v>7.3</v>
      </c>
      <c r="P20" s="149">
        <v>43</v>
      </c>
      <c r="Q20" s="149" t="s">
        <v>164</v>
      </c>
      <c r="R20" s="134" t="s">
        <v>330</v>
      </c>
      <c r="S20" s="135" t="s">
        <v>165</v>
      </c>
      <c r="T20" s="157" t="s">
        <v>225</v>
      </c>
      <c r="U20" s="157" t="s">
        <v>206</v>
      </c>
      <c r="V20" s="157" t="s">
        <v>226</v>
      </c>
      <c r="W20" s="94">
        <f t="shared" si="4"/>
        <v>5.5750000000000002</v>
      </c>
      <c r="X20" s="93"/>
      <c r="Y20" s="89" t="s">
        <v>278</v>
      </c>
      <c r="Z20" s="93" t="s">
        <v>253</v>
      </c>
      <c r="AA20" s="93" t="s">
        <v>266</v>
      </c>
      <c r="AB20" s="129" t="s">
        <v>253</v>
      </c>
      <c r="AC20" s="183"/>
    </row>
    <row r="21" spans="1:29" ht="17" x14ac:dyDescent="0.2">
      <c r="A21" s="182"/>
      <c r="B21" s="34" t="s">
        <v>54</v>
      </c>
      <c r="C21" s="35" t="s">
        <v>55</v>
      </c>
      <c r="D21" s="36" t="s">
        <v>56</v>
      </c>
      <c r="E21" s="37"/>
      <c r="F21" s="38">
        <v>4</v>
      </c>
      <c r="G21" s="38">
        <v>3</v>
      </c>
      <c r="H21" s="38">
        <v>31</v>
      </c>
      <c r="I21" s="92">
        <f t="shared" si="0"/>
        <v>4.9437499999999996</v>
      </c>
      <c r="J21" s="93">
        <v>4</v>
      </c>
      <c r="K21" s="93">
        <v>2</v>
      </c>
      <c r="L21" s="93">
        <v>24</v>
      </c>
      <c r="M21" s="94">
        <f t="shared" si="1"/>
        <v>4.6500000000000004</v>
      </c>
      <c r="N21" s="94">
        <f t="shared" si="2"/>
        <v>6.3172043010752503</v>
      </c>
      <c r="O21" s="248">
        <f t="shared" si="3"/>
        <v>7.1</v>
      </c>
      <c r="P21" s="93">
        <v>61</v>
      </c>
      <c r="Q21" s="93" t="s">
        <v>192</v>
      </c>
      <c r="R21" s="134" t="s">
        <v>329</v>
      </c>
      <c r="S21" s="135" t="s">
        <v>193</v>
      </c>
      <c r="T21" s="157" t="s">
        <v>207</v>
      </c>
      <c r="U21" s="157" t="s">
        <v>213</v>
      </c>
      <c r="V21" s="157" t="s">
        <v>218</v>
      </c>
      <c r="W21" s="94">
        <f t="shared" si="4"/>
        <v>7.0187499999999998</v>
      </c>
      <c r="X21" s="93" t="s">
        <v>184</v>
      </c>
      <c r="Y21" s="89" t="s">
        <v>279</v>
      </c>
      <c r="Z21" s="93" t="s">
        <v>253</v>
      </c>
      <c r="AA21" s="93" t="s">
        <v>280</v>
      </c>
      <c r="AB21" s="129" t="s">
        <v>253</v>
      </c>
      <c r="AC21" s="183"/>
    </row>
    <row r="22" spans="1:29" ht="17" x14ac:dyDescent="0.2">
      <c r="A22" s="182"/>
      <c r="B22" s="34" t="s">
        <v>57</v>
      </c>
      <c r="C22" s="35" t="s">
        <v>58</v>
      </c>
      <c r="D22" s="36" t="s">
        <v>59</v>
      </c>
      <c r="E22" s="37"/>
      <c r="F22" s="38">
        <v>15</v>
      </c>
      <c r="G22" s="38">
        <v>0</v>
      </c>
      <c r="H22" s="38">
        <v>16</v>
      </c>
      <c r="I22" s="92">
        <f t="shared" si="0"/>
        <v>15.1</v>
      </c>
      <c r="J22" s="93">
        <v>14</v>
      </c>
      <c r="K22" s="93">
        <v>3</v>
      </c>
      <c r="L22" s="93">
        <v>0</v>
      </c>
      <c r="M22" s="94">
        <f t="shared" si="1"/>
        <v>14.75</v>
      </c>
      <c r="N22" s="94">
        <f t="shared" si="2"/>
        <v>2.3728813559322077</v>
      </c>
      <c r="O22" s="248">
        <f t="shared" si="3"/>
        <v>4.4000000000000004</v>
      </c>
      <c r="P22" s="149">
        <v>59</v>
      </c>
      <c r="Q22" s="149" t="s">
        <v>166</v>
      </c>
      <c r="R22" s="134" t="s">
        <v>331</v>
      </c>
      <c r="S22" s="135" t="s">
        <v>167</v>
      </c>
      <c r="T22" s="158" t="s">
        <v>227</v>
      </c>
      <c r="U22" s="158" t="s">
        <v>208</v>
      </c>
      <c r="V22" s="158" t="s">
        <v>228</v>
      </c>
      <c r="W22" s="94">
        <f t="shared" si="4"/>
        <v>16.412500000000001</v>
      </c>
      <c r="X22" s="93" t="s">
        <v>184</v>
      </c>
      <c r="Y22" s="89" t="s">
        <v>263</v>
      </c>
      <c r="Z22" s="93" t="s">
        <v>253</v>
      </c>
      <c r="AA22" s="93" t="s">
        <v>266</v>
      </c>
      <c r="AB22" s="129" t="s">
        <v>253</v>
      </c>
      <c r="AC22" s="183"/>
    </row>
    <row r="23" spans="1:29" ht="17" x14ac:dyDescent="0.2">
      <c r="A23" s="182"/>
      <c r="B23" s="34" t="s">
        <v>60</v>
      </c>
      <c r="C23" s="35" t="s">
        <v>61</v>
      </c>
      <c r="D23" s="36" t="s">
        <v>62</v>
      </c>
      <c r="E23" s="37"/>
      <c r="F23" s="38">
        <v>17</v>
      </c>
      <c r="G23" s="38">
        <v>2</v>
      </c>
      <c r="H23" s="38">
        <v>17</v>
      </c>
      <c r="I23" s="92">
        <f t="shared" si="0"/>
        <v>17.606249999999999</v>
      </c>
      <c r="J23" s="93">
        <v>17</v>
      </c>
      <c r="K23" s="93">
        <v>1</v>
      </c>
      <c r="L23" s="93">
        <v>7</v>
      </c>
      <c r="M23" s="94">
        <f t="shared" si="1"/>
        <v>17.293749999999999</v>
      </c>
      <c r="N23" s="94">
        <f t="shared" si="2"/>
        <v>1.8070112034694716</v>
      </c>
      <c r="O23" s="248">
        <f t="shared" si="3"/>
        <v>3.8</v>
      </c>
      <c r="P23" s="149">
        <v>47</v>
      </c>
      <c r="Q23" s="149" t="s">
        <v>168</v>
      </c>
      <c r="R23" s="134" t="s">
        <v>332</v>
      </c>
      <c r="S23" s="135" t="s">
        <v>169</v>
      </c>
      <c r="T23" s="158" t="s">
        <v>219</v>
      </c>
      <c r="U23" s="158" t="s">
        <v>218</v>
      </c>
      <c r="V23" s="158" t="s">
        <v>214</v>
      </c>
      <c r="W23" s="94">
        <f t="shared" si="4"/>
        <v>17.774999999999999</v>
      </c>
      <c r="X23" s="93" t="s">
        <v>185</v>
      </c>
      <c r="Y23" s="89" t="s">
        <v>263</v>
      </c>
      <c r="Z23" s="93" t="s">
        <v>253</v>
      </c>
      <c r="AA23" s="93" t="s">
        <v>266</v>
      </c>
      <c r="AB23" s="129" t="s">
        <v>253</v>
      </c>
      <c r="AC23" s="183"/>
    </row>
    <row r="24" spans="1:29" ht="34" x14ac:dyDescent="0.2">
      <c r="A24" s="182"/>
      <c r="B24" s="137" t="s">
        <v>63</v>
      </c>
      <c r="C24" s="138" t="s">
        <v>64</v>
      </c>
      <c r="D24" s="139" t="s">
        <v>65</v>
      </c>
      <c r="E24" s="140"/>
      <c r="F24" s="141">
        <v>3</v>
      </c>
      <c r="G24" s="141">
        <v>1</v>
      </c>
      <c r="H24" s="141">
        <v>28</v>
      </c>
      <c r="I24" s="142">
        <f t="shared" si="0"/>
        <v>3.4249999999999998</v>
      </c>
      <c r="J24" s="143">
        <v>3</v>
      </c>
      <c r="K24" s="143">
        <v>1</v>
      </c>
      <c r="L24" s="143">
        <v>0</v>
      </c>
      <c r="M24" s="144">
        <f t="shared" si="1"/>
        <v>3.25</v>
      </c>
      <c r="N24" s="144">
        <f t="shared" si="2"/>
        <v>5.3846153846153868</v>
      </c>
      <c r="O24" s="249">
        <f t="shared" si="3"/>
        <v>6.5</v>
      </c>
      <c r="P24" s="145">
        <v>48</v>
      </c>
      <c r="Q24" s="145" t="s">
        <v>196</v>
      </c>
      <c r="R24" s="145" t="s">
        <v>333</v>
      </c>
      <c r="S24" s="146" t="s">
        <v>197</v>
      </c>
      <c r="T24" s="156">
        <v>5</v>
      </c>
      <c r="U24" s="156">
        <v>0</v>
      </c>
      <c r="V24" s="156">
        <v>23</v>
      </c>
      <c r="W24" s="144">
        <f t="shared" si="4"/>
        <v>5.1437499999999998</v>
      </c>
      <c r="X24" s="143" t="s">
        <v>184</v>
      </c>
      <c r="Y24" s="90" t="s">
        <v>354</v>
      </c>
      <c r="Z24" s="143" t="s">
        <v>305</v>
      </c>
      <c r="AA24" s="143" t="s">
        <v>268</v>
      </c>
      <c r="AB24" s="148" t="s">
        <v>305</v>
      </c>
      <c r="AC24" s="183"/>
    </row>
    <row r="25" spans="1:29" ht="19" x14ac:dyDescent="0.2">
      <c r="A25" s="182"/>
      <c r="B25" s="137" t="s">
        <v>66</v>
      </c>
      <c r="C25" s="138" t="s">
        <v>67</v>
      </c>
      <c r="D25" s="139" t="s">
        <v>67</v>
      </c>
      <c r="E25" s="140"/>
      <c r="F25" s="141">
        <v>0</v>
      </c>
      <c r="G25" s="141">
        <v>3</v>
      </c>
      <c r="H25" s="141">
        <v>4</v>
      </c>
      <c r="I25" s="142">
        <f t="shared" si="0"/>
        <v>0.77500000000000002</v>
      </c>
      <c r="J25" s="143">
        <v>0</v>
      </c>
      <c r="K25" s="143">
        <v>3</v>
      </c>
      <c r="L25" s="143">
        <v>4</v>
      </c>
      <c r="M25" s="144">
        <f t="shared" si="1"/>
        <v>0.77500000000000002</v>
      </c>
      <c r="N25" s="144">
        <f t="shared" si="2"/>
        <v>0</v>
      </c>
      <c r="O25" s="249">
        <f t="shared" si="3"/>
        <v>0</v>
      </c>
      <c r="P25" s="143"/>
      <c r="Q25" s="159" t="s">
        <v>240</v>
      </c>
      <c r="R25" s="145"/>
      <c r="S25" s="146"/>
      <c r="T25" s="156"/>
      <c r="U25" s="156"/>
      <c r="V25" s="156"/>
      <c r="W25" s="144">
        <f t="shared" si="4"/>
        <v>0</v>
      </c>
      <c r="X25" s="143"/>
      <c r="Y25" s="96" t="s">
        <v>355</v>
      </c>
      <c r="Z25" s="143" t="s">
        <v>305</v>
      </c>
      <c r="AA25" s="143" t="s">
        <v>268</v>
      </c>
      <c r="AB25" s="148" t="s">
        <v>305</v>
      </c>
      <c r="AC25" s="183"/>
    </row>
    <row r="26" spans="1:29" ht="17" x14ac:dyDescent="0.2">
      <c r="A26" s="182"/>
      <c r="B26" s="34" t="s">
        <v>68</v>
      </c>
      <c r="C26" s="35" t="s">
        <v>69</v>
      </c>
      <c r="D26" s="36" t="s">
        <v>70</v>
      </c>
      <c r="E26" s="37"/>
      <c r="F26" s="38">
        <v>4</v>
      </c>
      <c r="G26" s="38">
        <v>0</v>
      </c>
      <c r="H26" s="38">
        <v>6</v>
      </c>
      <c r="I26" s="130">
        <f t="shared" si="0"/>
        <v>4.0374999999999996</v>
      </c>
      <c r="J26" s="131">
        <v>3</v>
      </c>
      <c r="K26" s="131">
        <v>0</v>
      </c>
      <c r="L26" s="131">
        <v>26</v>
      </c>
      <c r="M26" s="132">
        <f t="shared" si="1"/>
        <v>3.1625000000000001</v>
      </c>
      <c r="N26" s="132">
        <f t="shared" si="2"/>
        <v>27.667984189723313</v>
      </c>
      <c r="O26" s="248">
        <f t="shared" si="3"/>
        <v>13.9</v>
      </c>
      <c r="P26" s="175">
        <v>49</v>
      </c>
      <c r="Q26" s="175" t="s">
        <v>170</v>
      </c>
      <c r="R26" s="217" t="s">
        <v>334</v>
      </c>
      <c r="S26" s="218" t="s">
        <v>171</v>
      </c>
      <c r="T26" s="219" t="s">
        <v>214</v>
      </c>
      <c r="U26" s="219" t="s">
        <v>213</v>
      </c>
      <c r="V26" s="219" t="s">
        <v>218</v>
      </c>
      <c r="W26" s="132">
        <f t="shared" si="4"/>
        <v>4.0187499999999998</v>
      </c>
      <c r="X26" s="131" t="s">
        <v>184</v>
      </c>
      <c r="Y26" s="133" t="s">
        <v>263</v>
      </c>
      <c r="Z26" s="131" t="s">
        <v>253</v>
      </c>
      <c r="AA26" s="131" t="s">
        <v>266</v>
      </c>
      <c r="AB26" s="42" t="s">
        <v>253</v>
      </c>
      <c r="AC26" s="183"/>
    </row>
    <row r="27" spans="1:29" x14ac:dyDescent="0.2">
      <c r="A27" s="182"/>
      <c r="B27" s="214"/>
      <c r="C27" s="216"/>
      <c r="D27" s="216"/>
      <c r="E27" s="214"/>
      <c r="F27" s="214"/>
      <c r="G27" s="214"/>
      <c r="H27" s="214"/>
      <c r="I27" s="221"/>
      <c r="J27" s="214"/>
      <c r="K27" s="214"/>
      <c r="L27" s="214"/>
      <c r="M27" s="221"/>
      <c r="N27" s="221"/>
      <c r="O27" s="240"/>
      <c r="P27" s="222"/>
      <c r="Q27" s="222"/>
      <c r="R27" s="223"/>
      <c r="S27" s="224"/>
      <c r="T27" s="225"/>
      <c r="U27" s="225"/>
      <c r="V27" s="225"/>
      <c r="W27" s="221"/>
      <c r="X27" s="214"/>
      <c r="Y27" s="226"/>
      <c r="Z27" s="214"/>
      <c r="AA27" s="214"/>
      <c r="AB27" s="214"/>
      <c r="AC27" s="183"/>
    </row>
    <row r="28" spans="1:29" x14ac:dyDescent="0.2">
      <c r="A28" s="182"/>
      <c r="B28" s="214"/>
      <c r="C28" s="216"/>
      <c r="D28" s="216"/>
      <c r="E28" s="214"/>
      <c r="F28" s="214"/>
      <c r="G28" s="214"/>
      <c r="H28" s="214"/>
      <c r="I28" s="221"/>
      <c r="J28" s="214"/>
      <c r="K28" s="214"/>
      <c r="L28" s="214"/>
      <c r="M28" s="221"/>
      <c r="N28" s="221"/>
      <c r="O28" s="240"/>
      <c r="P28" s="222"/>
      <c r="Q28" s="222"/>
      <c r="R28" s="223"/>
      <c r="S28" s="224"/>
      <c r="T28" s="225"/>
      <c r="U28" s="225"/>
      <c r="V28" s="225"/>
      <c r="W28" s="221"/>
      <c r="X28" s="214"/>
      <c r="Y28" s="226"/>
      <c r="Z28" s="214"/>
      <c r="AA28" s="214"/>
      <c r="AB28" s="214"/>
      <c r="AC28" s="183"/>
    </row>
    <row r="29" spans="1:29" ht="76" customHeight="1" x14ac:dyDescent="0.2">
      <c r="A29" s="182"/>
      <c r="B29" s="477" t="s">
        <v>239</v>
      </c>
      <c r="C29" s="220" t="s">
        <v>0</v>
      </c>
      <c r="D29" s="478" t="s">
        <v>1</v>
      </c>
      <c r="E29" s="200"/>
      <c r="F29" s="201"/>
      <c r="G29" s="201"/>
      <c r="H29" s="201"/>
      <c r="I29" s="202" t="s">
        <v>150</v>
      </c>
      <c r="J29" s="201"/>
      <c r="K29" s="201"/>
      <c r="L29" s="201"/>
      <c r="M29" s="202" t="s">
        <v>151</v>
      </c>
      <c r="N29" s="236" t="s">
        <v>152</v>
      </c>
      <c r="O29" s="244" t="s">
        <v>358</v>
      </c>
      <c r="P29" s="204" t="s">
        <v>155</v>
      </c>
      <c r="Q29" s="204" t="s">
        <v>243</v>
      </c>
      <c r="R29" s="204" t="s">
        <v>248</v>
      </c>
      <c r="S29" s="205" t="s">
        <v>345</v>
      </c>
      <c r="T29" s="206"/>
      <c r="U29" s="206"/>
      <c r="V29" s="206"/>
      <c r="W29" s="207" t="s">
        <v>318</v>
      </c>
      <c r="X29" s="204" t="s">
        <v>156</v>
      </c>
      <c r="Y29" s="208" t="s">
        <v>261</v>
      </c>
      <c r="Z29" s="204" t="s">
        <v>251</v>
      </c>
      <c r="AA29" s="204" t="s">
        <v>252</v>
      </c>
      <c r="AB29" s="202" t="s">
        <v>352</v>
      </c>
      <c r="AC29" s="183"/>
    </row>
    <row r="30" spans="1:29" ht="17" x14ac:dyDescent="0.2">
      <c r="A30" s="182"/>
      <c r="B30" s="70" t="s">
        <v>71</v>
      </c>
      <c r="C30" s="71" t="s">
        <v>72</v>
      </c>
      <c r="D30" s="72" t="s">
        <v>73</v>
      </c>
      <c r="E30" s="65"/>
      <c r="F30" s="66">
        <v>7</v>
      </c>
      <c r="G30" s="66">
        <v>3</v>
      </c>
      <c r="H30" s="66">
        <v>37</v>
      </c>
      <c r="I30" s="113">
        <f t="shared" si="0"/>
        <v>7.9812500000000002</v>
      </c>
      <c r="J30" s="114">
        <v>7</v>
      </c>
      <c r="K30" s="114">
        <v>2</v>
      </c>
      <c r="L30" s="114">
        <v>25</v>
      </c>
      <c r="M30" s="115">
        <f t="shared" si="1"/>
        <v>7.65625</v>
      </c>
      <c r="N30" s="115">
        <f t="shared" si="2"/>
        <v>4.2448979591836746</v>
      </c>
      <c r="O30" s="253">
        <f t="shared" si="3"/>
        <v>5.8</v>
      </c>
      <c r="P30" s="160"/>
      <c r="Q30" s="160"/>
      <c r="R30" s="116" t="s">
        <v>281</v>
      </c>
      <c r="S30" s="161" t="s">
        <v>229</v>
      </c>
      <c r="T30" s="162" t="s">
        <v>226</v>
      </c>
      <c r="U30" s="162" t="s">
        <v>208</v>
      </c>
      <c r="V30" s="162" t="s">
        <v>225</v>
      </c>
      <c r="W30" s="163"/>
      <c r="X30" s="116" t="s">
        <v>184</v>
      </c>
      <c r="Y30" s="97" t="s">
        <v>282</v>
      </c>
      <c r="Z30" s="116" t="s">
        <v>257</v>
      </c>
      <c r="AA30" s="114" t="s">
        <v>268</v>
      </c>
      <c r="AB30" s="164" t="s">
        <v>257</v>
      </c>
      <c r="AC30" s="183"/>
    </row>
    <row r="31" spans="1:29" s="19" customFormat="1" ht="68" x14ac:dyDescent="0.2">
      <c r="A31" s="214"/>
      <c r="B31" s="52" t="s">
        <v>365</v>
      </c>
      <c r="C31" s="53" t="s">
        <v>74</v>
      </c>
      <c r="D31" s="54" t="s">
        <v>75</v>
      </c>
      <c r="E31" s="55"/>
      <c r="F31" s="56">
        <v>11</v>
      </c>
      <c r="G31" s="56">
        <v>1</v>
      </c>
      <c r="H31" s="56">
        <v>4</v>
      </c>
      <c r="I31" s="98">
        <f t="shared" si="0"/>
        <v>11.275</v>
      </c>
      <c r="J31" s="99">
        <v>11</v>
      </c>
      <c r="K31" s="99">
        <v>0</v>
      </c>
      <c r="L31" s="99">
        <v>0</v>
      </c>
      <c r="M31" s="100">
        <f t="shared" si="1"/>
        <v>11</v>
      </c>
      <c r="N31" s="100">
        <f t="shared" si="2"/>
        <v>2.5000000000000142</v>
      </c>
      <c r="O31" s="247">
        <f t="shared" si="3"/>
        <v>4.5</v>
      </c>
      <c r="P31" s="101" t="s">
        <v>230</v>
      </c>
      <c r="Q31" s="102" t="s">
        <v>335</v>
      </c>
      <c r="R31" s="103" t="s">
        <v>283</v>
      </c>
      <c r="S31" s="104" t="s">
        <v>231</v>
      </c>
      <c r="T31" s="105" t="s">
        <v>205</v>
      </c>
      <c r="U31" s="105" t="s">
        <v>213</v>
      </c>
      <c r="V31" s="105" t="s">
        <v>211</v>
      </c>
      <c r="W31" s="100">
        <f t="shared" si="4"/>
        <v>11.125</v>
      </c>
      <c r="X31" s="106" t="s">
        <v>336</v>
      </c>
      <c r="Y31" s="107" t="s">
        <v>284</v>
      </c>
      <c r="Z31" s="108" t="s">
        <v>256</v>
      </c>
      <c r="AA31" s="99" t="s">
        <v>256</v>
      </c>
      <c r="AB31" s="109" t="s">
        <v>256</v>
      </c>
      <c r="AC31" s="212"/>
    </row>
    <row r="32" spans="1:29" ht="17" x14ac:dyDescent="0.2">
      <c r="A32" s="182"/>
      <c r="B32" s="70" t="s">
        <v>76</v>
      </c>
      <c r="C32" s="71" t="s">
        <v>55</v>
      </c>
      <c r="D32" s="72" t="s">
        <v>77</v>
      </c>
      <c r="E32" s="65"/>
      <c r="F32" s="66">
        <v>4</v>
      </c>
      <c r="G32" s="66">
        <v>3</v>
      </c>
      <c r="H32" s="66">
        <v>31</v>
      </c>
      <c r="I32" s="113">
        <f t="shared" si="0"/>
        <v>4.9437499999999996</v>
      </c>
      <c r="J32" s="114">
        <v>4</v>
      </c>
      <c r="K32" s="114">
        <v>3</v>
      </c>
      <c r="L32" s="114">
        <v>16</v>
      </c>
      <c r="M32" s="115">
        <f t="shared" si="1"/>
        <v>4.8499999999999996</v>
      </c>
      <c r="N32" s="115">
        <f t="shared" si="2"/>
        <v>1.9329896907216408</v>
      </c>
      <c r="O32" s="251">
        <f t="shared" si="3"/>
        <v>4</v>
      </c>
      <c r="P32" s="160"/>
      <c r="Q32" s="160"/>
      <c r="R32" s="116" t="s">
        <v>281</v>
      </c>
      <c r="S32" s="161" t="s">
        <v>229</v>
      </c>
      <c r="T32" s="162" t="s">
        <v>226</v>
      </c>
      <c r="U32" s="162" t="s">
        <v>208</v>
      </c>
      <c r="V32" s="162" t="s">
        <v>225</v>
      </c>
      <c r="W32" s="115"/>
      <c r="X32" s="160"/>
      <c r="Y32" s="97" t="s">
        <v>285</v>
      </c>
      <c r="Z32" s="116" t="s">
        <v>257</v>
      </c>
      <c r="AA32" s="116" t="s">
        <v>257</v>
      </c>
      <c r="AB32" s="164" t="s">
        <v>257</v>
      </c>
      <c r="AC32" s="183"/>
    </row>
    <row r="33" spans="1:29" ht="34" x14ac:dyDescent="0.2">
      <c r="A33" s="182"/>
      <c r="B33" s="52" t="s">
        <v>78</v>
      </c>
      <c r="C33" s="53" t="s">
        <v>79</v>
      </c>
      <c r="D33" s="54" t="s">
        <v>79</v>
      </c>
      <c r="E33" s="55"/>
      <c r="F33" s="56">
        <v>1</v>
      </c>
      <c r="G33" s="56">
        <v>0</v>
      </c>
      <c r="H33" s="56">
        <v>18</v>
      </c>
      <c r="I33" s="98">
        <f t="shared" si="0"/>
        <v>1.1125</v>
      </c>
      <c r="J33" s="99">
        <v>1</v>
      </c>
      <c r="K33" s="99">
        <v>0</v>
      </c>
      <c r="L33" s="99">
        <v>18</v>
      </c>
      <c r="M33" s="100">
        <f t="shared" si="1"/>
        <v>1.1125</v>
      </c>
      <c r="N33" s="100">
        <f t="shared" si="2"/>
        <v>0</v>
      </c>
      <c r="O33" s="247">
        <f t="shared" si="3"/>
        <v>0</v>
      </c>
      <c r="P33" s="99"/>
      <c r="Q33" s="99"/>
      <c r="R33" s="108" t="s">
        <v>287</v>
      </c>
      <c r="S33" s="154" t="s">
        <v>173</v>
      </c>
      <c r="T33" s="155">
        <v>2</v>
      </c>
      <c r="U33" s="155">
        <v>3</v>
      </c>
      <c r="V33" s="155">
        <v>31</v>
      </c>
      <c r="W33" s="100">
        <f t="shared" si="4"/>
        <v>2.9437500000000001</v>
      </c>
      <c r="X33" s="108" t="s">
        <v>184</v>
      </c>
      <c r="Y33" s="110" t="s">
        <v>286</v>
      </c>
      <c r="Z33" s="108" t="s">
        <v>253</v>
      </c>
      <c r="AA33" s="108" t="s">
        <v>258</v>
      </c>
      <c r="AB33" s="165" t="s">
        <v>256</v>
      </c>
      <c r="AC33" s="183"/>
    </row>
    <row r="34" spans="1:29" ht="19" x14ac:dyDescent="0.2">
      <c r="A34" s="182"/>
      <c r="B34" s="52" t="s">
        <v>80</v>
      </c>
      <c r="C34" s="53" t="s">
        <v>81</v>
      </c>
      <c r="D34" s="54" t="s">
        <v>82</v>
      </c>
      <c r="E34" s="55"/>
      <c r="F34" s="56">
        <v>2</v>
      </c>
      <c r="G34" s="56">
        <v>2</v>
      </c>
      <c r="H34" s="56">
        <v>8</v>
      </c>
      <c r="I34" s="98">
        <f t="shared" si="0"/>
        <v>2.5499999999999998</v>
      </c>
      <c r="J34" s="99">
        <v>2</v>
      </c>
      <c r="K34" s="99">
        <v>1</v>
      </c>
      <c r="L34" s="99">
        <v>31</v>
      </c>
      <c r="M34" s="100">
        <f t="shared" si="1"/>
        <v>2.4437500000000001</v>
      </c>
      <c r="N34" s="100">
        <f t="shared" si="2"/>
        <v>4.3478260869565162</v>
      </c>
      <c r="O34" s="247">
        <f t="shared" si="3"/>
        <v>5.9</v>
      </c>
      <c r="P34" s="166">
        <v>20</v>
      </c>
      <c r="Q34" s="166" t="s">
        <v>172</v>
      </c>
      <c r="R34" s="108" t="s">
        <v>287</v>
      </c>
      <c r="S34" s="154" t="s">
        <v>173</v>
      </c>
      <c r="T34" s="167" t="s">
        <v>206</v>
      </c>
      <c r="U34" s="167" t="s">
        <v>218</v>
      </c>
      <c r="V34" s="167" t="s">
        <v>216</v>
      </c>
      <c r="W34" s="100">
        <f t="shared" si="4"/>
        <v>2.9437500000000001</v>
      </c>
      <c r="X34" s="99" t="s">
        <v>184</v>
      </c>
      <c r="Y34" s="95" t="s">
        <v>356</v>
      </c>
      <c r="Z34" s="108" t="s">
        <v>256</v>
      </c>
      <c r="AA34" s="108" t="s">
        <v>258</v>
      </c>
      <c r="AB34" s="165" t="s">
        <v>256</v>
      </c>
      <c r="AC34" s="183"/>
    </row>
    <row r="35" spans="1:29" s="29" customFormat="1" ht="51" x14ac:dyDescent="0.2">
      <c r="A35" s="215"/>
      <c r="B35" s="137" t="s">
        <v>199</v>
      </c>
      <c r="C35" s="138" t="s">
        <v>83</v>
      </c>
      <c r="D35" s="139" t="s">
        <v>84</v>
      </c>
      <c r="E35" s="140"/>
      <c r="F35" s="141">
        <v>19</v>
      </c>
      <c r="G35" s="141">
        <v>0</v>
      </c>
      <c r="H35" s="141">
        <v>37</v>
      </c>
      <c r="I35" s="142">
        <f t="shared" si="0"/>
        <v>19.231249999999999</v>
      </c>
      <c r="J35" s="143">
        <v>18</v>
      </c>
      <c r="K35" s="143">
        <v>3</v>
      </c>
      <c r="L35" s="143">
        <v>19</v>
      </c>
      <c r="M35" s="144">
        <f t="shared" si="1"/>
        <v>18.868749999999999</v>
      </c>
      <c r="N35" s="144">
        <f t="shared" si="2"/>
        <v>1.9211659489897386</v>
      </c>
      <c r="O35" s="249">
        <f t="shared" si="3"/>
        <v>3.9</v>
      </c>
      <c r="P35" s="256">
        <v>13</v>
      </c>
      <c r="Q35" s="257" t="s">
        <v>233</v>
      </c>
      <c r="R35" s="258" t="s">
        <v>288</v>
      </c>
      <c r="S35" s="259" t="s">
        <v>232</v>
      </c>
      <c r="T35" s="260" t="s">
        <v>205</v>
      </c>
      <c r="U35" s="260" t="s">
        <v>206</v>
      </c>
      <c r="V35" s="260" t="s">
        <v>223</v>
      </c>
      <c r="W35" s="144">
        <f t="shared" si="4"/>
        <v>11.5375</v>
      </c>
      <c r="X35" s="257" t="s">
        <v>184</v>
      </c>
      <c r="Y35" s="96" t="s">
        <v>584</v>
      </c>
      <c r="Z35" s="143" t="s">
        <v>256</v>
      </c>
      <c r="AA35" s="257" t="s">
        <v>289</v>
      </c>
      <c r="AB35" s="148" t="s">
        <v>305</v>
      </c>
      <c r="AC35" s="213"/>
    </row>
    <row r="36" spans="1:29" ht="34" x14ac:dyDescent="0.2">
      <c r="A36" s="182"/>
      <c r="B36" s="62" t="s">
        <v>85</v>
      </c>
      <c r="C36" s="63" t="s">
        <v>86</v>
      </c>
      <c r="D36" s="64" t="s">
        <v>87</v>
      </c>
      <c r="E36" s="65"/>
      <c r="F36" s="66">
        <v>14</v>
      </c>
      <c r="G36" s="66">
        <v>3</v>
      </c>
      <c r="H36" s="66">
        <v>30</v>
      </c>
      <c r="I36" s="113">
        <f t="shared" si="0"/>
        <v>14.9375</v>
      </c>
      <c r="J36" s="114">
        <v>14</v>
      </c>
      <c r="K36" s="114">
        <v>2</v>
      </c>
      <c r="L36" s="114">
        <v>26</v>
      </c>
      <c r="M36" s="115">
        <f t="shared" si="1"/>
        <v>14.6625</v>
      </c>
      <c r="N36" s="115">
        <f t="shared" si="2"/>
        <v>1.875532821824379</v>
      </c>
      <c r="O36" s="251">
        <f t="shared" si="3"/>
        <v>3.9</v>
      </c>
      <c r="P36" s="114"/>
      <c r="Q36" s="114"/>
      <c r="R36" s="116" t="s">
        <v>290</v>
      </c>
      <c r="S36" s="117" t="s">
        <v>337</v>
      </c>
      <c r="T36" s="118">
        <v>17</v>
      </c>
      <c r="U36" s="118">
        <v>0</v>
      </c>
      <c r="V36" s="118">
        <v>14</v>
      </c>
      <c r="W36" s="115">
        <f t="shared" si="4"/>
        <v>17.087499999999999</v>
      </c>
      <c r="X36" s="114" t="s">
        <v>184</v>
      </c>
      <c r="Y36" s="87" t="s">
        <v>291</v>
      </c>
      <c r="Z36" s="114" t="s">
        <v>257</v>
      </c>
      <c r="AA36" s="114" t="s">
        <v>268</v>
      </c>
      <c r="AB36" s="168" t="s">
        <v>257</v>
      </c>
      <c r="AC36" s="183"/>
    </row>
    <row r="37" spans="1:29" s="19" customFormat="1" ht="34" x14ac:dyDescent="0.2">
      <c r="A37" s="214"/>
      <c r="B37" s="67" t="s">
        <v>88</v>
      </c>
      <c r="C37" s="68" t="s">
        <v>89</v>
      </c>
      <c r="D37" s="69" t="s">
        <v>90</v>
      </c>
      <c r="E37" s="65"/>
      <c r="F37" s="66">
        <v>11</v>
      </c>
      <c r="G37" s="66">
        <v>2</v>
      </c>
      <c r="H37" s="66">
        <v>31</v>
      </c>
      <c r="I37" s="113">
        <f t="shared" si="0"/>
        <v>11.69375</v>
      </c>
      <c r="J37" s="114">
        <v>11</v>
      </c>
      <c r="K37" s="114">
        <v>1</v>
      </c>
      <c r="L37" s="114">
        <v>21</v>
      </c>
      <c r="M37" s="115">
        <f t="shared" si="1"/>
        <v>11.38125</v>
      </c>
      <c r="N37" s="115">
        <f t="shared" si="2"/>
        <v>2.7457440966501849</v>
      </c>
      <c r="O37" s="251">
        <f t="shared" si="3"/>
        <v>4.7</v>
      </c>
      <c r="P37" s="114">
        <v>5</v>
      </c>
      <c r="Q37" s="114" t="s">
        <v>174</v>
      </c>
      <c r="R37" s="116" t="s">
        <v>293</v>
      </c>
      <c r="S37" s="117" t="s">
        <v>175</v>
      </c>
      <c r="T37" s="118" t="s">
        <v>225</v>
      </c>
      <c r="U37" s="118" t="s">
        <v>218</v>
      </c>
      <c r="V37" s="118" t="s">
        <v>205</v>
      </c>
      <c r="W37" s="115">
        <f t="shared" si="4"/>
        <v>5.8187499999999996</v>
      </c>
      <c r="X37" s="114" t="s">
        <v>184</v>
      </c>
      <c r="Y37" s="119" t="s">
        <v>292</v>
      </c>
      <c r="Z37" s="114" t="s">
        <v>257</v>
      </c>
      <c r="AA37" s="114" t="s">
        <v>268</v>
      </c>
      <c r="AB37" s="120" t="s">
        <v>257</v>
      </c>
      <c r="AC37" s="212"/>
    </row>
    <row r="38" spans="1:29" ht="34" x14ac:dyDescent="0.2">
      <c r="A38" s="182"/>
      <c r="B38" s="70" t="s">
        <v>91</v>
      </c>
      <c r="C38" s="71" t="s">
        <v>92</v>
      </c>
      <c r="D38" s="72" t="s">
        <v>93</v>
      </c>
      <c r="E38" s="65"/>
      <c r="F38" s="66">
        <v>9</v>
      </c>
      <c r="G38" s="66">
        <v>1</v>
      </c>
      <c r="H38" s="66">
        <v>36</v>
      </c>
      <c r="I38" s="113">
        <f t="shared" si="0"/>
        <v>9.4749999999999996</v>
      </c>
      <c r="J38" s="114">
        <v>9</v>
      </c>
      <c r="K38" s="114">
        <v>0</v>
      </c>
      <c r="L38" s="114">
        <v>39</v>
      </c>
      <c r="M38" s="115">
        <f t="shared" si="1"/>
        <v>9.2437500000000004</v>
      </c>
      <c r="N38" s="115">
        <f t="shared" si="2"/>
        <v>2.5016903313049141</v>
      </c>
      <c r="O38" s="251">
        <f t="shared" si="3"/>
        <v>4.5</v>
      </c>
      <c r="P38" s="114"/>
      <c r="Q38" s="114"/>
      <c r="R38" s="169" t="s">
        <v>341</v>
      </c>
      <c r="S38" s="117" t="s">
        <v>343</v>
      </c>
      <c r="T38" s="118">
        <v>12</v>
      </c>
      <c r="U38" s="118">
        <v>3</v>
      </c>
      <c r="V38" s="118">
        <v>10</v>
      </c>
      <c r="W38" s="115">
        <f t="shared" si="4"/>
        <v>12.8125</v>
      </c>
      <c r="X38" s="122" t="s">
        <v>342</v>
      </c>
      <c r="Y38" s="87" t="s">
        <v>294</v>
      </c>
      <c r="Z38" s="114" t="s">
        <v>257</v>
      </c>
      <c r="AA38" s="114" t="s">
        <v>268</v>
      </c>
      <c r="AB38" s="168" t="s">
        <v>257</v>
      </c>
      <c r="AC38" s="183"/>
    </row>
    <row r="39" spans="1:29" ht="17" x14ac:dyDescent="0.2">
      <c r="A39" s="182"/>
      <c r="B39" s="70" t="s">
        <v>94</v>
      </c>
      <c r="C39" s="71" t="s">
        <v>95</v>
      </c>
      <c r="D39" s="72" t="s">
        <v>95</v>
      </c>
      <c r="E39" s="65"/>
      <c r="F39" s="66">
        <v>1</v>
      </c>
      <c r="G39" s="66">
        <v>2</v>
      </c>
      <c r="H39" s="66">
        <v>15</v>
      </c>
      <c r="I39" s="113">
        <f t="shared" si="0"/>
        <v>1.59375</v>
      </c>
      <c r="J39" s="114">
        <v>1</v>
      </c>
      <c r="K39" s="114">
        <v>2</v>
      </c>
      <c r="L39" s="114">
        <v>15</v>
      </c>
      <c r="M39" s="115">
        <f t="shared" si="1"/>
        <v>1.59375</v>
      </c>
      <c r="N39" s="115">
        <f t="shared" si="2"/>
        <v>0</v>
      </c>
      <c r="O39" s="251">
        <f t="shared" si="3"/>
        <v>0</v>
      </c>
      <c r="P39" s="114"/>
      <c r="Q39" s="114"/>
      <c r="R39" s="116" t="s">
        <v>295</v>
      </c>
      <c r="S39" s="117" t="s">
        <v>339</v>
      </c>
      <c r="T39" s="118">
        <v>2</v>
      </c>
      <c r="U39" s="118">
        <v>0</v>
      </c>
      <c r="V39" s="118">
        <v>14</v>
      </c>
      <c r="W39" s="115">
        <f t="shared" si="4"/>
        <v>2.0874999999999999</v>
      </c>
      <c r="X39" s="114" t="s">
        <v>340</v>
      </c>
      <c r="Y39" s="87" t="s">
        <v>296</v>
      </c>
      <c r="Z39" s="114" t="s">
        <v>257</v>
      </c>
      <c r="AA39" s="114" t="s">
        <v>268</v>
      </c>
      <c r="AB39" s="168" t="s">
        <v>257</v>
      </c>
      <c r="AC39" s="183"/>
    </row>
    <row r="40" spans="1:29" ht="51" x14ac:dyDescent="0.2">
      <c r="A40" s="182"/>
      <c r="B40" s="70" t="s">
        <v>96</v>
      </c>
      <c r="C40" s="71" t="s">
        <v>97</v>
      </c>
      <c r="D40" s="72" t="s">
        <v>98</v>
      </c>
      <c r="E40" s="65"/>
      <c r="F40" s="66">
        <v>22</v>
      </c>
      <c r="G40" s="66">
        <v>2</v>
      </c>
      <c r="H40" s="66">
        <v>30</v>
      </c>
      <c r="I40" s="113">
        <f t="shared" si="0"/>
        <v>22.6875</v>
      </c>
      <c r="J40" s="114">
        <v>22</v>
      </c>
      <c r="K40" s="114">
        <v>0</v>
      </c>
      <c r="L40" s="114">
        <v>27</v>
      </c>
      <c r="M40" s="115">
        <f t="shared" si="1"/>
        <v>22.168749999999999</v>
      </c>
      <c r="N40" s="115">
        <f t="shared" si="2"/>
        <v>2.3400056385678027</v>
      </c>
      <c r="O40" s="251">
        <f t="shared" si="3"/>
        <v>4.3</v>
      </c>
      <c r="P40" s="114">
        <v>7</v>
      </c>
      <c r="Q40" s="114" t="s">
        <v>176</v>
      </c>
      <c r="R40" s="116" t="s">
        <v>338</v>
      </c>
      <c r="S40" s="117" t="s">
        <v>177</v>
      </c>
      <c r="T40" s="118" t="s">
        <v>216</v>
      </c>
      <c r="U40" s="118" t="s">
        <v>213</v>
      </c>
      <c r="V40" s="118" t="s">
        <v>210</v>
      </c>
      <c r="W40" s="115">
        <f t="shared" si="4"/>
        <v>31.131250000000001</v>
      </c>
      <c r="X40" s="114" t="s">
        <v>184</v>
      </c>
      <c r="Y40" s="87" t="s">
        <v>360</v>
      </c>
      <c r="Z40" s="114" t="s">
        <v>253</v>
      </c>
      <c r="AA40" s="114" t="s">
        <v>268</v>
      </c>
      <c r="AB40" s="123" t="s">
        <v>257</v>
      </c>
      <c r="AC40" s="183"/>
    </row>
    <row r="41" spans="1:29" ht="51" x14ac:dyDescent="0.2">
      <c r="A41" s="182"/>
      <c r="B41" s="70" t="s">
        <v>99</v>
      </c>
      <c r="C41" s="71" t="s">
        <v>100</v>
      </c>
      <c r="D41" s="72" t="s">
        <v>101</v>
      </c>
      <c r="E41" s="65"/>
      <c r="F41" s="66">
        <v>3</v>
      </c>
      <c r="G41" s="66">
        <v>3</v>
      </c>
      <c r="H41" s="66">
        <v>8</v>
      </c>
      <c r="I41" s="113">
        <f t="shared" si="0"/>
        <v>3.8</v>
      </c>
      <c r="J41" s="114">
        <v>2</v>
      </c>
      <c r="K41" s="114">
        <v>3</v>
      </c>
      <c r="L41" s="114">
        <v>7</v>
      </c>
      <c r="M41" s="115">
        <f t="shared" si="1"/>
        <v>2.7937500000000002</v>
      </c>
      <c r="N41" s="115">
        <f t="shared" si="2"/>
        <v>36.017897091722574</v>
      </c>
      <c r="O41" s="251">
        <f t="shared" si="3"/>
        <v>15.5</v>
      </c>
      <c r="P41" s="114"/>
      <c r="Q41" s="114"/>
      <c r="R41" s="169" t="s">
        <v>361</v>
      </c>
      <c r="S41" s="117" t="s">
        <v>343</v>
      </c>
      <c r="T41" s="118">
        <v>12</v>
      </c>
      <c r="U41" s="118">
        <v>3</v>
      </c>
      <c r="V41" s="118">
        <v>10</v>
      </c>
      <c r="W41" s="115">
        <f t="shared" si="4"/>
        <v>12.8125</v>
      </c>
      <c r="X41" s="122" t="s">
        <v>342</v>
      </c>
      <c r="Y41" s="87" t="s">
        <v>359</v>
      </c>
      <c r="Z41" s="114" t="s">
        <v>257</v>
      </c>
      <c r="AA41" s="114" t="s">
        <v>268</v>
      </c>
      <c r="AB41" s="168" t="s">
        <v>257</v>
      </c>
      <c r="AC41" s="183"/>
    </row>
    <row r="42" spans="1:29" s="19" customFormat="1" ht="34" x14ac:dyDescent="0.2">
      <c r="A42" s="214"/>
      <c r="B42" s="70" t="s">
        <v>102</v>
      </c>
      <c r="C42" s="71" t="s">
        <v>103</v>
      </c>
      <c r="D42" s="72" t="s">
        <v>104</v>
      </c>
      <c r="E42" s="65"/>
      <c r="F42" s="66">
        <v>2</v>
      </c>
      <c r="G42" s="66">
        <v>3</v>
      </c>
      <c r="H42" s="66">
        <v>21</v>
      </c>
      <c r="I42" s="113">
        <f t="shared" si="0"/>
        <v>2.8812500000000001</v>
      </c>
      <c r="J42" s="114">
        <v>1</v>
      </c>
      <c r="K42" s="114">
        <v>3</v>
      </c>
      <c r="L42" s="114">
        <v>12</v>
      </c>
      <c r="M42" s="115">
        <f t="shared" si="1"/>
        <v>1.825</v>
      </c>
      <c r="N42" s="115">
        <f t="shared" si="2"/>
        <v>57.876712328767127</v>
      </c>
      <c r="O42" s="251">
        <f t="shared" si="3"/>
        <v>18.600000000000001</v>
      </c>
      <c r="P42" s="121">
        <v>3</v>
      </c>
      <c r="Q42" s="122" t="s">
        <v>235</v>
      </c>
      <c r="R42" s="169" t="s">
        <v>341</v>
      </c>
      <c r="S42" s="117" t="s">
        <v>343</v>
      </c>
      <c r="T42" s="118">
        <v>12</v>
      </c>
      <c r="U42" s="118">
        <v>3</v>
      </c>
      <c r="V42" s="118">
        <v>10</v>
      </c>
      <c r="W42" s="115">
        <f t="shared" si="4"/>
        <v>12.8125</v>
      </c>
      <c r="X42" s="122" t="s">
        <v>342</v>
      </c>
      <c r="Y42" s="87" t="s">
        <v>294</v>
      </c>
      <c r="Z42" s="114" t="s">
        <v>298</v>
      </c>
      <c r="AA42" s="114" t="s">
        <v>268</v>
      </c>
      <c r="AB42" s="123" t="s">
        <v>257</v>
      </c>
      <c r="AC42" s="212"/>
    </row>
    <row r="43" spans="1:29" ht="34" x14ac:dyDescent="0.2">
      <c r="A43" s="182"/>
      <c r="B43" s="34" t="s">
        <v>105</v>
      </c>
      <c r="C43" s="35" t="s">
        <v>106</v>
      </c>
      <c r="D43" s="36" t="s">
        <v>107</v>
      </c>
      <c r="E43" s="37"/>
      <c r="F43" s="38">
        <v>9</v>
      </c>
      <c r="G43" s="38">
        <v>3</v>
      </c>
      <c r="H43" s="38">
        <v>8</v>
      </c>
      <c r="I43" s="92">
        <f t="shared" si="0"/>
        <v>9.8000000000000007</v>
      </c>
      <c r="J43" s="93">
        <v>9</v>
      </c>
      <c r="K43" s="93">
        <v>1</v>
      </c>
      <c r="L43" s="93">
        <v>8</v>
      </c>
      <c r="M43" s="94">
        <f t="shared" si="1"/>
        <v>9.3000000000000007</v>
      </c>
      <c r="N43" s="94">
        <f t="shared" si="2"/>
        <v>5.3763440860215042</v>
      </c>
      <c r="O43" s="248">
        <f t="shared" si="3"/>
        <v>6.5</v>
      </c>
      <c r="P43" s="149">
        <v>1</v>
      </c>
      <c r="Q43" s="125" t="s">
        <v>186</v>
      </c>
      <c r="R43" s="152" t="s">
        <v>299</v>
      </c>
      <c r="S43" s="126" t="s">
        <v>362</v>
      </c>
      <c r="T43" s="127" t="s">
        <v>215</v>
      </c>
      <c r="U43" s="127" t="s">
        <v>206</v>
      </c>
      <c r="V43" s="127" t="s">
        <v>212</v>
      </c>
      <c r="W43" s="94">
        <f t="shared" si="4"/>
        <v>9.6187500000000004</v>
      </c>
      <c r="X43" s="128" t="s">
        <v>187</v>
      </c>
      <c r="Y43" s="89" t="s">
        <v>263</v>
      </c>
      <c r="Z43" s="93" t="s">
        <v>253</v>
      </c>
      <c r="AA43" s="93" t="s">
        <v>266</v>
      </c>
      <c r="AB43" s="129" t="s">
        <v>253</v>
      </c>
      <c r="AC43" s="183"/>
    </row>
    <row r="44" spans="1:29" ht="34" x14ac:dyDescent="0.2">
      <c r="A44" s="182"/>
      <c r="B44" s="52" t="s">
        <v>108</v>
      </c>
      <c r="C44" s="53" t="s">
        <v>109</v>
      </c>
      <c r="D44" s="54" t="s">
        <v>109</v>
      </c>
      <c r="E44" s="55"/>
      <c r="F44" s="56">
        <v>12</v>
      </c>
      <c r="G44" s="56">
        <v>2</v>
      </c>
      <c r="H44" s="56">
        <v>15</v>
      </c>
      <c r="I44" s="98">
        <f t="shared" si="0"/>
        <v>12.59375</v>
      </c>
      <c r="J44" s="99">
        <v>12</v>
      </c>
      <c r="K44" s="99">
        <v>2</v>
      </c>
      <c r="L44" s="99">
        <v>15</v>
      </c>
      <c r="M44" s="100">
        <f t="shared" si="1"/>
        <v>12.59375</v>
      </c>
      <c r="N44" s="100">
        <f t="shared" si="2"/>
        <v>0</v>
      </c>
      <c r="O44" s="247">
        <f t="shared" si="3"/>
        <v>0</v>
      </c>
      <c r="P44" s="99">
        <v>8</v>
      </c>
      <c r="Q44" s="99" t="s">
        <v>108</v>
      </c>
      <c r="R44" s="108"/>
      <c r="S44" s="154" t="s">
        <v>178</v>
      </c>
      <c r="T44" s="155" t="s">
        <v>234</v>
      </c>
      <c r="U44" s="155" t="s">
        <v>213</v>
      </c>
      <c r="V44" s="155" t="s">
        <v>205</v>
      </c>
      <c r="W44" s="100">
        <f t="shared" si="4"/>
        <v>15.06875</v>
      </c>
      <c r="X44" s="99" t="s">
        <v>188</v>
      </c>
      <c r="Y44" s="95" t="s">
        <v>300</v>
      </c>
      <c r="Z44" s="99" t="s">
        <v>253</v>
      </c>
      <c r="AA44" s="106" t="s">
        <v>289</v>
      </c>
      <c r="AB44" s="109" t="s">
        <v>256</v>
      </c>
      <c r="AC44" s="183"/>
    </row>
    <row r="45" spans="1:29" ht="34" x14ac:dyDescent="0.2">
      <c r="A45" s="182"/>
      <c r="B45" s="70" t="s">
        <v>110</v>
      </c>
      <c r="C45" s="71" t="s">
        <v>111</v>
      </c>
      <c r="D45" s="72" t="s">
        <v>112</v>
      </c>
      <c r="E45" s="65"/>
      <c r="F45" s="66">
        <v>16</v>
      </c>
      <c r="G45" s="66">
        <v>0</v>
      </c>
      <c r="H45" s="66">
        <v>7</v>
      </c>
      <c r="I45" s="227">
        <f t="shared" si="0"/>
        <v>16.043749999999999</v>
      </c>
      <c r="J45" s="228">
        <v>14</v>
      </c>
      <c r="K45" s="228">
        <v>1</v>
      </c>
      <c r="L45" s="228">
        <v>30</v>
      </c>
      <c r="M45" s="229">
        <f t="shared" si="1"/>
        <v>14.4375</v>
      </c>
      <c r="N45" s="229">
        <f t="shared" si="2"/>
        <v>11.125541125541119</v>
      </c>
      <c r="O45" s="252">
        <f t="shared" si="3"/>
        <v>9.1999999999999993</v>
      </c>
      <c r="P45" s="228"/>
      <c r="Q45" s="228"/>
      <c r="R45" s="230" t="s">
        <v>301</v>
      </c>
      <c r="S45" s="231" t="s">
        <v>180</v>
      </c>
      <c r="T45" s="232" t="s">
        <v>236</v>
      </c>
      <c r="U45" s="232" t="s">
        <v>206</v>
      </c>
      <c r="V45" s="232" t="s">
        <v>237</v>
      </c>
      <c r="W45" s="229">
        <f t="shared" si="4"/>
        <v>39.681249999999999</v>
      </c>
      <c r="X45" s="228" t="s">
        <v>184</v>
      </c>
      <c r="Y45" s="233" t="s">
        <v>291</v>
      </c>
      <c r="Z45" s="228" t="s">
        <v>257</v>
      </c>
      <c r="AA45" s="228" t="s">
        <v>268</v>
      </c>
      <c r="AB45" s="67" t="s">
        <v>257</v>
      </c>
      <c r="AC45" s="183"/>
    </row>
    <row r="46" spans="1:29" x14ac:dyDescent="0.2">
      <c r="A46" s="182"/>
      <c r="B46" s="214"/>
      <c r="C46" s="216"/>
      <c r="D46" s="216"/>
      <c r="E46" s="214"/>
      <c r="F46" s="214"/>
      <c r="G46" s="214"/>
      <c r="H46" s="214"/>
      <c r="I46" s="221"/>
      <c r="J46" s="214"/>
      <c r="K46" s="214"/>
      <c r="L46" s="214"/>
      <c r="M46" s="221"/>
      <c r="N46" s="221"/>
      <c r="O46" s="246"/>
      <c r="P46" s="214"/>
      <c r="Q46" s="214"/>
      <c r="R46" s="223"/>
      <c r="S46" s="224"/>
      <c r="T46" s="234"/>
      <c r="U46" s="234"/>
      <c r="V46" s="234"/>
      <c r="W46" s="221"/>
      <c r="X46" s="214"/>
      <c r="Y46" s="235"/>
      <c r="Z46" s="214"/>
      <c r="AA46" s="214"/>
      <c r="AB46" s="214"/>
      <c r="AC46" s="183"/>
    </row>
    <row r="47" spans="1:29" ht="76" customHeight="1" x14ac:dyDescent="0.2">
      <c r="A47" s="182"/>
      <c r="B47" s="477" t="s">
        <v>239</v>
      </c>
      <c r="C47" s="220" t="s">
        <v>0</v>
      </c>
      <c r="D47" s="478" t="s">
        <v>1</v>
      </c>
      <c r="E47" s="200"/>
      <c r="F47" s="201"/>
      <c r="G47" s="201"/>
      <c r="H47" s="201"/>
      <c r="I47" s="202" t="s">
        <v>150</v>
      </c>
      <c r="J47" s="201"/>
      <c r="K47" s="201"/>
      <c r="L47" s="201"/>
      <c r="M47" s="202" t="s">
        <v>151</v>
      </c>
      <c r="N47" s="236" t="s">
        <v>152</v>
      </c>
      <c r="O47" s="245" t="s">
        <v>358</v>
      </c>
      <c r="P47" s="204" t="s">
        <v>155</v>
      </c>
      <c r="Q47" s="204" t="s">
        <v>243</v>
      </c>
      <c r="R47" s="204" t="s">
        <v>248</v>
      </c>
      <c r="S47" s="205" t="s">
        <v>345</v>
      </c>
      <c r="T47" s="206"/>
      <c r="U47" s="206"/>
      <c r="V47" s="206"/>
      <c r="W47" s="207" t="s">
        <v>318</v>
      </c>
      <c r="X47" s="204" t="s">
        <v>156</v>
      </c>
      <c r="Y47" s="208" t="s">
        <v>261</v>
      </c>
      <c r="Z47" s="204" t="s">
        <v>251</v>
      </c>
      <c r="AA47" s="204" t="s">
        <v>252</v>
      </c>
      <c r="AB47" s="202" t="s">
        <v>352</v>
      </c>
      <c r="AC47" s="183"/>
    </row>
    <row r="48" spans="1:29" ht="34" x14ac:dyDescent="0.2">
      <c r="A48" s="182"/>
      <c r="B48" s="70" t="s">
        <v>113</v>
      </c>
      <c r="C48" s="71" t="s">
        <v>114</v>
      </c>
      <c r="D48" s="72" t="s">
        <v>114</v>
      </c>
      <c r="E48" s="65"/>
      <c r="F48" s="66">
        <v>12</v>
      </c>
      <c r="G48" s="66">
        <v>2</v>
      </c>
      <c r="H48" s="66">
        <v>14</v>
      </c>
      <c r="I48" s="113">
        <f t="shared" si="0"/>
        <v>12.5875</v>
      </c>
      <c r="J48" s="114">
        <v>12</v>
      </c>
      <c r="K48" s="114">
        <v>2</v>
      </c>
      <c r="L48" s="114">
        <v>14</v>
      </c>
      <c r="M48" s="115">
        <f t="shared" si="1"/>
        <v>12.5875</v>
      </c>
      <c r="N48" s="115">
        <f t="shared" si="2"/>
        <v>0</v>
      </c>
      <c r="O48" s="251">
        <f t="shared" si="3"/>
        <v>0</v>
      </c>
      <c r="P48" s="114"/>
      <c r="Q48" s="114"/>
      <c r="R48" s="169" t="s">
        <v>302</v>
      </c>
      <c r="S48" s="117"/>
      <c r="T48" s="118"/>
      <c r="U48" s="118"/>
      <c r="V48" s="118"/>
      <c r="W48" s="115">
        <f t="shared" si="4"/>
        <v>0</v>
      </c>
      <c r="X48" s="114"/>
      <c r="Y48" s="87" t="s">
        <v>294</v>
      </c>
      <c r="Z48" s="114" t="s">
        <v>257</v>
      </c>
      <c r="AA48" s="114" t="s">
        <v>268</v>
      </c>
      <c r="AB48" s="164" t="s">
        <v>257</v>
      </c>
      <c r="AC48" s="183"/>
    </row>
    <row r="49" spans="1:29" ht="17" x14ac:dyDescent="0.2">
      <c r="A49" s="182"/>
      <c r="B49" s="52" t="s">
        <v>115</v>
      </c>
      <c r="C49" s="53" t="s">
        <v>116</v>
      </c>
      <c r="D49" s="54" t="s">
        <v>117</v>
      </c>
      <c r="E49" s="55"/>
      <c r="F49" s="56">
        <v>2</v>
      </c>
      <c r="G49" s="56">
        <v>2</v>
      </c>
      <c r="H49" s="56">
        <v>27</v>
      </c>
      <c r="I49" s="98">
        <f t="shared" si="0"/>
        <v>2.6687500000000002</v>
      </c>
      <c r="J49" s="99">
        <v>2</v>
      </c>
      <c r="K49" s="99">
        <v>1</v>
      </c>
      <c r="L49" s="99">
        <v>7</v>
      </c>
      <c r="M49" s="100">
        <f t="shared" si="1"/>
        <v>2.2937500000000002</v>
      </c>
      <c r="N49" s="100">
        <f t="shared" si="2"/>
        <v>16.348773841961844</v>
      </c>
      <c r="O49" s="247">
        <f t="shared" si="3"/>
        <v>11</v>
      </c>
      <c r="P49" s="99">
        <v>15</v>
      </c>
      <c r="Q49" s="99" t="s">
        <v>115</v>
      </c>
      <c r="R49" s="108"/>
      <c r="S49" s="154" t="s">
        <v>179</v>
      </c>
      <c r="T49" s="155" t="s">
        <v>214</v>
      </c>
      <c r="U49" s="155" t="s">
        <v>206</v>
      </c>
      <c r="V49" s="155" t="s">
        <v>227</v>
      </c>
      <c r="W49" s="100">
        <f t="shared" si="4"/>
        <v>4.5999999999999996</v>
      </c>
      <c r="X49" s="99" t="s">
        <v>188</v>
      </c>
      <c r="Y49" s="95" t="s">
        <v>300</v>
      </c>
      <c r="Z49" s="99" t="s">
        <v>253</v>
      </c>
      <c r="AA49" s="99" t="s">
        <v>289</v>
      </c>
      <c r="AB49" s="109" t="s">
        <v>256</v>
      </c>
      <c r="AC49" s="183"/>
    </row>
    <row r="50" spans="1:29" ht="17" x14ac:dyDescent="0.2">
      <c r="A50" s="182"/>
      <c r="B50" s="137" t="s">
        <v>118</v>
      </c>
      <c r="C50" s="138" t="s">
        <v>119</v>
      </c>
      <c r="D50" s="139" t="s">
        <v>120</v>
      </c>
      <c r="E50" s="140"/>
      <c r="F50" s="141">
        <v>3</v>
      </c>
      <c r="G50" s="141">
        <v>1</v>
      </c>
      <c r="H50" s="141">
        <v>27</v>
      </c>
      <c r="I50" s="142">
        <f t="shared" si="0"/>
        <v>3.4187500000000002</v>
      </c>
      <c r="J50" s="143">
        <v>3</v>
      </c>
      <c r="K50" s="143">
        <v>0</v>
      </c>
      <c r="L50" s="143">
        <v>8</v>
      </c>
      <c r="M50" s="144">
        <f t="shared" si="1"/>
        <v>3.05</v>
      </c>
      <c r="N50" s="144">
        <f t="shared" si="2"/>
        <v>12.090163934426229</v>
      </c>
      <c r="O50" s="249">
        <f t="shared" si="3"/>
        <v>9.6</v>
      </c>
      <c r="P50" s="143" t="s">
        <v>203</v>
      </c>
      <c r="Q50" s="143" t="s">
        <v>204</v>
      </c>
      <c r="R50" s="145" t="s">
        <v>303</v>
      </c>
      <c r="S50" s="146" t="s">
        <v>344</v>
      </c>
      <c r="T50" s="156">
        <v>2</v>
      </c>
      <c r="U50" s="156">
        <v>1</v>
      </c>
      <c r="V50" s="156">
        <v>34</v>
      </c>
      <c r="W50" s="144">
        <f t="shared" si="4"/>
        <v>2.4624999999999999</v>
      </c>
      <c r="X50" s="143" t="s">
        <v>194</v>
      </c>
      <c r="Y50" s="96" t="s">
        <v>304</v>
      </c>
      <c r="Z50" s="143" t="s">
        <v>305</v>
      </c>
      <c r="AA50" s="143" t="s">
        <v>267</v>
      </c>
      <c r="AB50" s="148" t="s">
        <v>305</v>
      </c>
      <c r="AC50" s="183"/>
    </row>
    <row r="51" spans="1:29" ht="17" x14ac:dyDescent="0.2">
      <c r="A51" s="182"/>
      <c r="B51" s="137" t="s">
        <v>121</v>
      </c>
      <c r="C51" s="138" t="s">
        <v>122</v>
      </c>
      <c r="D51" s="139" t="s">
        <v>122</v>
      </c>
      <c r="E51" s="140"/>
      <c r="F51" s="141">
        <v>0</v>
      </c>
      <c r="G51" s="141">
        <v>2</v>
      </c>
      <c r="H51" s="141">
        <v>10</v>
      </c>
      <c r="I51" s="142">
        <f t="shared" si="0"/>
        <v>0.5625</v>
      </c>
      <c r="J51" s="143">
        <v>0</v>
      </c>
      <c r="K51" s="143">
        <v>2</v>
      </c>
      <c r="L51" s="143">
        <v>10</v>
      </c>
      <c r="M51" s="144">
        <f t="shared" si="1"/>
        <v>0.5625</v>
      </c>
      <c r="N51" s="144">
        <f t="shared" si="2"/>
        <v>0</v>
      </c>
      <c r="O51" s="249">
        <f t="shared" si="3"/>
        <v>0</v>
      </c>
      <c r="P51" s="143"/>
      <c r="Q51" s="143"/>
      <c r="R51" s="145" t="s">
        <v>306</v>
      </c>
      <c r="S51" s="146"/>
      <c r="T51" s="156"/>
      <c r="U51" s="156"/>
      <c r="V51" s="156"/>
      <c r="W51" s="144"/>
      <c r="X51" s="170" t="s">
        <v>316</v>
      </c>
      <c r="Y51" s="96" t="s">
        <v>306</v>
      </c>
      <c r="Z51" s="143" t="s">
        <v>305</v>
      </c>
      <c r="AA51" s="143" t="s">
        <v>267</v>
      </c>
      <c r="AB51" s="148" t="s">
        <v>305</v>
      </c>
      <c r="AC51" s="183"/>
    </row>
    <row r="52" spans="1:29" s="19" customFormat="1" ht="72" customHeight="1" x14ac:dyDescent="0.2">
      <c r="A52" s="214"/>
      <c r="B52" s="39" t="s">
        <v>123</v>
      </c>
      <c r="C52" s="40" t="s">
        <v>124</v>
      </c>
      <c r="D52" s="41" t="s">
        <v>125</v>
      </c>
      <c r="E52" s="37"/>
      <c r="F52" s="38">
        <v>4</v>
      </c>
      <c r="G52" s="38">
        <v>0</v>
      </c>
      <c r="H52" s="38">
        <v>38</v>
      </c>
      <c r="I52" s="92">
        <f t="shared" si="0"/>
        <v>4.2374999999999998</v>
      </c>
      <c r="J52" s="93">
        <v>4</v>
      </c>
      <c r="K52" s="93">
        <v>0</v>
      </c>
      <c r="L52" s="93">
        <v>13</v>
      </c>
      <c r="M52" s="94">
        <f t="shared" si="1"/>
        <v>4.0812499999999998</v>
      </c>
      <c r="N52" s="94">
        <f t="shared" si="2"/>
        <v>3.828483920367546</v>
      </c>
      <c r="O52" s="248">
        <f t="shared" si="3"/>
        <v>5.5</v>
      </c>
      <c r="P52" s="124" t="s">
        <v>346</v>
      </c>
      <c r="Q52" s="125" t="s">
        <v>348</v>
      </c>
      <c r="R52" s="125" t="s">
        <v>307</v>
      </c>
      <c r="S52" s="126" t="s">
        <v>347</v>
      </c>
      <c r="T52" s="127">
        <v>5</v>
      </c>
      <c r="U52" s="127">
        <v>0</v>
      </c>
      <c r="V52" s="127">
        <v>32</v>
      </c>
      <c r="W52" s="94">
        <f t="shared" si="4"/>
        <v>5.2</v>
      </c>
      <c r="X52" s="128" t="s">
        <v>349</v>
      </c>
      <c r="Y52" s="89" t="s">
        <v>263</v>
      </c>
      <c r="Z52" s="93" t="s">
        <v>253</v>
      </c>
      <c r="AA52" s="93" t="s">
        <v>256</v>
      </c>
      <c r="AB52" s="129" t="s">
        <v>253</v>
      </c>
      <c r="AC52" s="212"/>
    </row>
    <row r="53" spans="1:29" ht="34" x14ac:dyDescent="0.2">
      <c r="A53" s="182"/>
      <c r="B53" s="171" t="s">
        <v>126</v>
      </c>
      <c r="C53" s="172" t="s">
        <v>127</v>
      </c>
      <c r="D53" s="173" t="s">
        <v>128</v>
      </c>
      <c r="E53" s="55"/>
      <c r="F53" s="56">
        <v>21</v>
      </c>
      <c r="G53" s="56">
        <v>1</v>
      </c>
      <c r="H53" s="56">
        <v>30</v>
      </c>
      <c r="I53" s="98">
        <f t="shared" si="0"/>
        <v>21.4375</v>
      </c>
      <c r="J53" s="99">
        <v>19</v>
      </c>
      <c r="K53" s="99">
        <v>2</v>
      </c>
      <c r="L53" s="99">
        <v>4</v>
      </c>
      <c r="M53" s="100">
        <f t="shared" si="1"/>
        <v>19.524999999999999</v>
      </c>
      <c r="N53" s="100">
        <f t="shared" si="2"/>
        <v>9.7951344430217802</v>
      </c>
      <c r="O53" s="247">
        <f t="shared" si="3"/>
        <v>8.6999999999999993</v>
      </c>
      <c r="P53" s="99"/>
      <c r="Q53" s="99"/>
      <c r="R53" s="103" t="s">
        <v>350</v>
      </c>
      <c r="S53" s="104" t="s">
        <v>351</v>
      </c>
      <c r="T53" s="155">
        <v>20</v>
      </c>
      <c r="U53" s="155">
        <v>2</v>
      </c>
      <c r="V53" s="155">
        <v>29</v>
      </c>
      <c r="W53" s="100">
        <f t="shared" si="4"/>
        <v>20.681249999999999</v>
      </c>
      <c r="X53" s="106" t="s">
        <v>349</v>
      </c>
      <c r="Y53" s="95" t="s">
        <v>308</v>
      </c>
      <c r="Z53" s="99" t="s">
        <v>256</v>
      </c>
      <c r="AA53" s="99" t="s">
        <v>256</v>
      </c>
      <c r="AB53" s="109" t="s">
        <v>256</v>
      </c>
      <c r="AC53" s="183"/>
    </row>
    <row r="54" spans="1:29" ht="19" x14ac:dyDescent="0.2">
      <c r="A54" s="182"/>
      <c r="B54" s="52" t="s">
        <v>129</v>
      </c>
      <c r="C54" s="53" t="s">
        <v>130</v>
      </c>
      <c r="D54" s="54" t="s">
        <v>130</v>
      </c>
      <c r="E54" s="55"/>
      <c r="F54" s="56">
        <v>0</v>
      </c>
      <c r="G54" s="56">
        <v>1</v>
      </c>
      <c r="H54" s="56">
        <v>15</v>
      </c>
      <c r="I54" s="98">
        <f t="shared" si="0"/>
        <v>0.34375</v>
      </c>
      <c r="J54" s="99">
        <v>0</v>
      </c>
      <c r="K54" s="99">
        <v>1</v>
      </c>
      <c r="L54" s="99">
        <v>15</v>
      </c>
      <c r="M54" s="100">
        <f t="shared" si="1"/>
        <v>0.34375</v>
      </c>
      <c r="N54" s="100">
        <f t="shared" si="2"/>
        <v>0</v>
      </c>
      <c r="O54" s="247">
        <f t="shared" si="3"/>
        <v>0</v>
      </c>
      <c r="P54" s="99"/>
      <c r="Q54" s="99"/>
      <c r="R54" s="108"/>
      <c r="S54" s="154"/>
      <c r="T54" s="155"/>
      <c r="U54" s="155"/>
      <c r="V54" s="155"/>
      <c r="W54" s="100">
        <f t="shared" si="4"/>
        <v>0</v>
      </c>
      <c r="X54" s="174" t="s">
        <v>357</v>
      </c>
      <c r="Y54" s="95" t="s">
        <v>306</v>
      </c>
      <c r="Z54" s="99" t="s">
        <v>256</v>
      </c>
      <c r="AA54" s="99" t="s">
        <v>256</v>
      </c>
      <c r="AB54" s="109" t="s">
        <v>256</v>
      </c>
      <c r="AC54" s="183"/>
    </row>
    <row r="55" spans="1:29" ht="34" x14ac:dyDescent="0.2">
      <c r="A55" s="182"/>
      <c r="B55" s="52" t="s">
        <v>131</v>
      </c>
      <c r="C55" s="53" t="s">
        <v>132</v>
      </c>
      <c r="D55" s="54" t="s">
        <v>133</v>
      </c>
      <c r="E55" s="55"/>
      <c r="F55" s="56">
        <v>7</v>
      </c>
      <c r="G55" s="56">
        <v>0</v>
      </c>
      <c r="H55" s="56">
        <v>20</v>
      </c>
      <c r="I55" s="98">
        <f t="shared" si="0"/>
        <v>7.125</v>
      </c>
      <c r="J55" s="99">
        <v>6</v>
      </c>
      <c r="K55" s="99">
        <v>3</v>
      </c>
      <c r="L55" s="99">
        <v>27</v>
      </c>
      <c r="M55" s="100">
        <f t="shared" si="1"/>
        <v>6.9187500000000002</v>
      </c>
      <c r="N55" s="100">
        <f t="shared" si="2"/>
        <v>2.9810298102981108</v>
      </c>
      <c r="O55" s="247">
        <f t="shared" si="3"/>
        <v>4.9000000000000004</v>
      </c>
      <c r="P55" s="99"/>
      <c r="Q55" s="99" t="s">
        <v>241</v>
      </c>
      <c r="R55" s="108" t="s">
        <v>309</v>
      </c>
      <c r="S55" s="154"/>
      <c r="T55" s="155">
        <v>15</v>
      </c>
      <c r="U55" s="155">
        <v>1</v>
      </c>
      <c r="V55" s="155">
        <v>33</v>
      </c>
      <c r="W55" s="100">
        <f t="shared" si="4"/>
        <v>15.456250000000001</v>
      </c>
      <c r="X55" s="99" t="s">
        <v>314</v>
      </c>
      <c r="Y55" s="95" t="s">
        <v>313</v>
      </c>
      <c r="Z55" s="99" t="s">
        <v>256</v>
      </c>
      <c r="AA55" s="99" t="s">
        <v>256</v>
      </c>
      <c r="AB55" s="109" t="s">
        <v>256</v>
      </c>
      <c r="AC55" s="183"/>
    </row>
    <row r="56" spans="1:29" ht="19" x14ac:dyDescent="0.2">
      <c r="A56" s="182"/>
      <c r="B56" s="137" t="s">
        <v>154</v>
      </c>
      <c r="C56" s="138" t="s">
        <v>246</v>
      </c>
      <c r="D56" s="139" t="s">
        <v>247</v>
      </c>
      <c r="E56" s="140"/>
      <c r="F56" s="141">
        <v>2</v>
      </c>
      <c r="G56" s="141">
        <v>1</v>
      </c>
      <c r="H56" s="141">
        <v>3</v>
      </c>
      <c r="I56" s="142">
        <f t="shared" si="0"/>
        <v>2.2687499999999998</v>
      </c>
      <c r="J56" s="143">
        <v>2</v>
      </c>
      <c r="K56" s="143">
        <v>0</v>
      </c>
      <c r="L56" s="143">
        <v>27</v>
      </c>
      <c r="M56" s="144">
        <f t="shared" si="1"/>
        <v>2.1687500000000002</v>
      </c>
      <c r="N56" s="144">
        <f t="shared" si="2"/>
        <v>4.6109510086455288</v>
      </c>
      <c r="O56" s="249">
        <f t="shared" si="3"/>
        <v>6.1</v>
      </c>
      <c r="P56" s="143"/>
      <c r="Q56" s="143"/>
      <c r="R56" s="145"/>
      <c r="S56" s="146"/>
      <c r="T56" s="156"/>
      <c r="U56" s="156"/>
      <c r="V56" s="156"/>
      <c r="W56" s="144">
        <f t="shared" si="4"/>
        <v>0</v>
      </c>
      <c r="X56" s="143"/>
      <c r="Y56" s="96" t="s">
        <v>311</v>
      </c>
      <c r="Z56" s="143" t="s">
        <v>267</v>
      </c>
      <c r="AA56" s="143" t="s">
        <v>267</v>
      </c>
      <c r="AB56" s="148" t="s">
        <v>305</v>
      </c>
      <c r="AC56" s="183"/>
    </row>
    <row r="57" spans="1:29" ht="34" x14ac:dyDescent="0.2">
      <c r="A57" s="182"/>
      <c r="B57" s="137" t="s">
        <v>134</v>
      </c>
      <c r="C57" s="138" t="s">
        <v>135</v>
      </c>
      <c r="D57" s="139" t="s">
        <v>136</v>
      </c>
      <c r="E57" s="140"/>
      <c r="F57" s="141">
        <v>10</v>
      </c>
      <c r="G57" s="141">
        <v>1</v>
      </c>
      <c r="H57" s="141">
        <v>2</v>
      </c>
      <c r="I57" s="142">
        <f t="shared" si="0"/>
        <v>10.262499999999999</v>
      </c>
      <c r="J57" s="143">
        <v>10</v>
      </c>
      <c r="K57" s="143">
        <v>0</v>
      </c>
      <c r="L57" s="143">
        <v>6</v>
      </c>
      <c r="M57" s="144">
        <f t="shared" si="1"/>
        <v>10.0375</v>
      </c>
      <c r="N57" s="144">
        <f t="shared" si="2"/>
        <v>2.2415940224159243</v>
      </c>
      <c r="O57" s="249">
        <f t="shared" si="3"/>
        <v>4.3</v>
      </c>
      <c r="P57" s="143">
        <v>12</v>
      </c>
      <c r="Q57" s="143" t="s">
        <v>134</v>
      </c>
      <c r="R57" s="145" t="s">
        <v>312</v>
      </c>
      <c r="S57" s="146" t="s">
        <v>180</v>
      </c>
      <c r="T57" s="156" t="s">
        <v>236</v>
      </c>
      <c r="U57" s="156" t="s">
        <v>206</v>
      </c>
      <c r="V57" s="156" t="s">
        <v>237</v>
      </c>
      <c r="W57" s="144">
        <f t="shared" si="4"/>
        <v>39.681249999999999</v>
      </c>
      <c r="X57" s="143" t="s">
        <v>184</v>
      </c>
      <c r="Y57" s="90" t="s">
        <v>297</v>
      </c>
      <c r="Z57" s="143" t="s">
        <v>253</v>
      </c>
      <c r="AA57" s="143" t="s">
        <v>268</v>
      </c>
      <c r="AB57" s="148" t="s">
        <v>305</v>
      </c>
      <c r="AC57" s="183"/>
    </row>
    <row r="58" spans="1:29" ht="51" x14ac:dyDescent="0.2">
      <c r="A58" s="182"/>
      <c r="B58" s="52" t="s">
        <v>137</v>
      </c>
      <c r="C58" s="53" t="s">
        <v>138</v>
      </c>
      <c r="D58" s="54" t="s">
        <v>139</v>
      </c>
      <c r="E58" s="55"/>
      <c r="F58" s="56">
        <v>7</v>
      </c>
      <c r="G58" s="56">
        <v>3</v>
      </c>
      <c r="H58" s="56">
        <v>15</v>
      </c>
      <c r="I58" s="98">
        <f t="shared" si="0"/>
        <v>7.84375</v>
      </c>
      <c r="J58" s="99">
        <v>7</v>
      </c>
      <c r="K58" s="99">
        <v>1</v>
      </c>
      <c r="L58" s="99">
        <v>21</v>
      </c>
      <c r="M58" s="100">
        <f t="shared" si="1"/>
        <v>7.3812499999999996</v>
      </c>
      <c r="N58" s="100">
        <f t="shared" si="2"/>
        <v>6.2658763759526011</v>
      </c>
      <c r="O58" s="247">
        <f t="shared" si="3"/>
        <v>7</v>
      </c>
      <c r="P58" s="111" t="s">
        <v>189</v>
      </c>
      <c r="Q58" s="106" t="s">
        <v>242</v>
      </c>
      <c r="R58" s="108" t="s">
        <v>309</v>
      </c>
      <c r="S58" s="104" t="s">
        <v>190</v>
      </c>
      <c r="T58" s="112" t="s">
        <v>234</v>
      </c>
      <c r="U58" s="112" t="s">
        <v>208</v>
      </c>
      <c r="V58" s="112" t="s">
        <v>238</v>
      </c>
      <c r="W58" s="100">
        <f t="shared" si="4"/>
        <v>15.456250000000001</v>
      </c>
      <c r="X58" s="106" t="s">
        <v>191</v>
      </c>
      <c r="Y58" s="107" t="s">
        <v>310</v>
      </c>
      <c r="Z58" s="99" t="s">
        <v>256</v>
      </c>
      <c r="AA58" s="99" t="s">
        <v>256</v>
      </c>
      <c r="AB58" s="109" t="s">
        <v>256</v>
      </c>
      <c r="AC58" s="183"/>
    </row>
    <row r="59" spans="1:29" ht="17" x14ac:dyDescent="0.2">
      <c r="A59" s="182"/>
      <c r="B59" s="70" t="s">
        <v>140</v>
      </c>
      <c r="C59" s="71" t="s">
        <v>141</v>
      </c>
      <c r="D59" s="72" t="s">
        <v>142</v>
      </c>
      <c r="E59" s="65"/>
      <c r="F59" s="66">
        <v>1</v>
      </c>
      <c r="G59" s="66">
        <v>0</v>
      </c>
      <c r="H59" s="66">
        <v>30</v>
      </c>
      <c r="I59" s="113">
        <f t="shared" si="0"/>
        <v>1.1875</v>
      </c>
      <c r="J59" s="114">
        <v>1</v>
      </c>
      <c r="K59" s="114">
        <v>0</v>
      </c>
      <c r="L59" s="114">
        <v>17</v>
      </c>
      <c r="M59" s="115">
        <f t="shared" si="1"/>
        <v>1.10625</v>
      </c>
      <c r="N59" s="115">
        <f t="shared" si="2"/>
        <v>7.344632768361592</v>
      </c>
      <c r="O59" s="250">
        <f t="shared" si="3"/>
        <v>7.6</v>
      </c>
      <c r="P59" s="114"/>
      <c r="Q59" s="114"/>
      <c r="R59" s="116" t="s">
        <v>309</v>
      </c>
      <c r="S59" s="117"/>
      <c r="T59" s="118"/>
      <c r="U59" s="118"/>
      <c r="V59" s="118"/>
      <c r="W59" s="115">
        <f t="shared" si="4"/>
        <v>0</v>
      </c>
      <c r="X59" s="114" t="s">
        <v>314</v>
      </c>
      <c r="Y59" s="87" t="s">
        <v>315</v>
      </c>
      <c r="Z59" s="114" t="s">
        <v>267</v>
      </c>
      <c r="AA59" s="114" t="s">
        <v>268</v>
      </c>
      <c r="AB59" s="164" t="s">
        <v>257</v>
      </c>
      <c r="AC59" s="183"/>
    </row>
    <row r="60" spans="1:29" ht="34" x14ac:dyDescent="0.2">
      <c r="A60" s="182"/>
      <c r="B60" s="34" t="s">
        <v>143</v>
      </c>
      <c r="C60" s="35" t="s">
        <v>144</v>
      </c>
      <c r="D60" s="36" t="s">
        <v>145</v>
      </c>
      <c r="E60" s="37"/>
      <c r="F60" s="38">
        <v>2</v>
      </c>
      <c r="G60" s="38">
        <v>2</v>
      </c>
      <c r="H60" s="38">
        <v>9</v>
      </c>
      <c r="I60" s="130">
        <f t="shared" si="0"/>
        <v>2.5562499999999999</v>
      </c>
      <c r="J60" s="131">
        <v>2</v>
      </c>
      <c r="K60" s="131">
        <v>2</v>
      </c>
      <c r="L60" s="131">
        <v>5</v>
      </c>
      <c r="M60" s="132">
        <f t="shared" si="1"/>
        <v>2.53125</v>
      </c>
      <c r="N60" s="132">
        <f t="shared" si="2"/>
        <v>0.9876543209876445</v>
      </c>
      <c r="O60" s="248">
        <f t="shared" si="3"/>
        <v>2.8</v>
      </c>
      <c r="P60" s="175">
        <v>9</v>
      </c>
      <c r="Q60" s="176" t="s">
        <v>181</v>
      </c>
      <c r="R60" s="176"/>
      <c r="S60" s="177" t="s">
        <v>182</v>
      </c>
      <c r="T60" s="178" t="s">
        <v>206</v>
      </c>
      <c r="U60" s="178" t="s">
        <v>206</v>
      </c>
      <c r="V60" s="178" t="s">
        <v>214</v>
      </c>
      <c r="W60" s="132">
        <f t="shared" si="4"/>
        <v>2.5249999999999999</v>
      </c>
      <c r="X60" s="131"/>
      <c r="Y60" s="133" t="s">
        <v>263</v>
      </c>
      <c r="Z60" s="131" t="s">
        <v>253</v>
      </c>
      <c r="AA60" s="131" t="s">
        <v>266</v>
      </c>
      <c r="AB60" s="42" t="s">
        <v>253</v>
      </c>
      <c r="AC60" s="183"/>
    </row>
    <row r="61" spans="1:29" ht="17" thickBot="1" x14ac:dyDescent="0.25">
      <c r="A61" s="182"/>
      <c r="B61" s="182" t="s">
        <v>146</v>
      </c>
      <c r="C61" s="479" t="s">
        <v>147</v>
      </c>
      <c r="D61" s="479" t="s">
        <v>148</v>
      </c>
      <c r="E61" s="182"/>
      <c r="F61" s="182">
        <v>487</v>
      </c>
      <c r="G61" s="182">
        <v>3</v>
      </c>
      <c r="H61" s="182">
        <v>35</v>
      </c>
      <c r="I61" s="239">
        <f t="shared" si="0"/>
        <v>487.96875</v>
      </c>
      <c r="J61" s="182">
        <v>478</v>
      </c>
      <c r="K61" s="182">
        <v>3</v>
      </c>
      <c r="L61" s="182">
        <v>13</v>
      </c>
      <c r="M61" s="239">
        <f t="shared" si="1"/>
        <v>478.83125000000001</v>
      </c>
      <c r="N61" s="184"/>
      <c r="O61" s="186"/>
      <c r="P61" s="185"/>
      <c r="Q61" s="185"/>
      <c r="R61" s="187"/>
      <c r="S61" s="188"/>
      <c r="T61" s="189"/>
      <c r="U61" s="189"/>
      <c r="V61" s="189"/>
      <c r="W61" s="184"/>
      <c r="X61" s="185"/>
      <c r="Y61" s="190"/>
      <c r="Z61" s="185"/>
      <c r="AA61" s="185"/>
      <c r="AB61" s="185"/>
      <c r="AC61" s="183"/>
    </row>
    <row r="62" spans="1:29" ht="8" customHeight="1" x14ac:dyDescent="0.2">
      <c r="A62" s="182"/>
      <c r="B62" s="182"/>
      <c r="C62" s="199"/>
      <c r="D62" s="199"/>
      <c r="E62" s="182"/>
      <c r="F62" s="182">
        <f>SUM(F3:F60)</f>
        <v>461</v>
      </c>
      <c r="G62" s="182">
        <f>SUM(G3:G60)</f>
        <v>83</v>
      </c>
      <c r="H62" s="182">
        <f>SUM(H3:H60)</f>
        <v>1089</v>
      </c>
      <c r="I62" s="239"/>
      <c r="J62" s="182">
        <f>SUM(J3:J60)</f>
        <v>447</v>
      </c>
      <c r="K62" s="182">
        <f>SUM(K3:K60)</f>
        <v>76</v>
      </c>
      <c r="L62" s="182">
        <f>SUM(L3:L60)</f>
        <v>822</v>
      </c>
      <c r="M62" s="239"/>
      <c r="N62" s="239"/>
      <c r="O62" s="240"/>
      <c r="P62" s="183"/>
      <c r="Q62" s="183"/>
      <c r="R62" s="196"/>
      <c r="S62" s="32"/>
      <c r="T62" s="197"/>
      <c r="U62" s="197"/>
      <c r="V62" s="197"/>
      <c r="W62" s="194"/>
      <c r="X62" s="183"/>
      <c r="Y62" s="198"/>
      <c r="Z62" s="183"/>
      <c r="AA62" s="183"/>
      <c r="AB62" s="183"/>
      <c r="AC62" s="183"/>
    </row>
    <row r="63" spans="1:29" x14ac:dyDescent="0.2">
      <c r="A63" s="182"/>
      <c r="B63" s="179" t="s">
        <v>153</v>
      </c>
      <c r="C63" s="199"/>
      <c r="D63" s="199"/>
      <c r="E63" s="182"/>
      <c r="F63" s="183">
        <v>488</v>
      </c>
      <c r="G63" s="183">
        <v>2</v>
      </c>
      <c r="H63" s="183">
        <v>9</v>
      </c>
      <c r="I63" s="239">
        <f>SUM(I3:I60)</f>
        <v>488.55625000000003</v>
      </c>
      <c r="J63" s="182">
        <v>471</v>
      </c>
      <c r="K63" s="182">
        <v>0</v>
      </c>
      <c r="L63" s="182">
        <v>22</v>
      </c>
      <c r="M63" s="239">
        <f>SUM(M3:M60)</f>
        <v>471.13749999999999</v>
      </c>
      <c r="N63" s="239"/>
      <c r="O63" s="240"/>
      <c r="P63" s="183"/>
      <c r="Q63" s="183"/>
      <c r="R63" s="196"/>
      <c r="S63" s="32"/>
      <c r="T63" s="197"/>
      <c r="U63" s="197"/>
      <c r="V63" s="197"/>
      <c r="W63" s="194"/>
      <c r="X63" s="183"/>
      <c r="Y63" s="198"/>
      <c r="Z63" s="183"/>
      <c r="AA63" s="183"/>
      <c r="AB63" s="183"/>
      <c r="AC63" s="183"/>
    </row>
    <row r="64" spans="1:29" x14ac:dyDescent="0.2">
      <c r="A64" s="183"/>
      <c r="B64" s="183"/>
      <c r="C64" s="32"/>
      <c r="D64" s="32"/>
      <c r="E64" s="183"/>
      <c r="F64" s="183"/>
      <c r="G64" s="183"/>
      <c r="H64" s="183"/>
      <c r="I64" s="183"/>
      <c r="J64" s="183"/>
      <c r="K64" s="183"/>
      <c r="L64" s="183"/>
      <c r="M64" s="183"/>
      <c r="N64" s="183"/>
      <c r="O64" s="195"/>
      <c r="P64" s="183"/>
      <c r="Q64" s="183"/>
      <c r="R64" s="196"/>
      <c r="S64" s="32"/>
      <c r="T64" s="197"/>
      <c r="U64" s="197"/>
      <c r="V64" s="197"/>
      <c r="W64" s="194"/>
      <c r="X64" s="183"/>
      <c r="Y64" s="198"/>
      <c r="Z64" s="183"/>
      <c r="AA64" s="183"/>
      <c r="AB64" s="183"/>
      <c r="AC64" s="183"/>
    </row>
    <row r="65" spans="16:17" x14ac:dyDescent="0.2">
      <c r="P65">
        <v>48</v>
      </c>
      <c r="Q65" t="s">
        <v>196</v>
      </c>
    </row>
    <row r="66" spans="16:17" x14ac:dyDescent="0.2">
      <c r="P66">
        <v>24</v>
      </c>
      <c r="Q6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Index</vt:lpstr>
      <vt:lpstr>Garven survey 1722</vt:lpstr>
      <vt:lpstr>1755 survey</vt:lpstr>
      <vt:lpstr>Field-book transcription</vt:lpstr>
      <vt:lpstr>All three terriers</vt:lpstr>
      <vt:lpstr>Concordance</vt:lpstr>
      <vt:lpstr>IDs on basis of Field-book</vt:lpstr>
      <vt:lpstr>Lee Affidavit 1821</vt:lpstr>
      <vt:lpstr>Final.2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Parkhouse</dc:creator>
  <cp:lastModifiedBy>Jonathan Parkhouse</cp:lastModifiedBy>
  <cp:lastPrinted>2020-03-31T16:42:15Z</cp:lastPrinted>
  <dcterms:created xsi:type="dcterms:W3CDTF">2020-02-28T12:50:18Z</dcterms:created>
  <dcterms:modified xsi:type="dcterms:W3CDTF">2021-02-04T14:48:05Z</dcterms:modified>
</cp:coreProperties>
</file>